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alfa\Acquisti\SALVA_211201\GA RE\acquisti\Contratti\Mater_elettrico\apr26-mar27\"/>
    </mc:Choice>
  </mc:AlternateContent>
  <xr:revisionPtr revIDLastSave="0" documentId="13_ncr:1_{81B3B79F-CCFA-432F-9F2E-AF66D8CFF8DC}" xr6:coauthVersionLast="47" xr6:coauthVersionMax="47" xr10:uidLastSave="{00000000-0000-0000-0000-000000000000}"/>
  <bookViews>
    <workbookView xWindow="-120" yWindow="-120" windowWidth="29040" windowHeight="15720" xr2:uid="{00000000-000D-0000-FFFF-FFFF00000000}"/>
  </bookViews>
  <sheets>
    <sheet name="SOGGETTI SINGOLI" sheetId="2" r:id="rId1"/>
    <sheet name="SOGGETTI ASSOCIATI" sheetId="3" r:id="rId2"/>
  </sheets>
  <definedNames>
    <definedName name="_Hlk5799917" localSheetId="0">'SOGGETTI SINGOLI'!#REF!</definedName>
    <definedName name="_xlnm.Print_Area" localSheetId="1">'SOGGETTI ASSOCIATI'!$A$1:$G$182</definedName>
    <definedName name="_xlnm.Print_Area" localSheetId="0">'SOGGETTI SINGOLI'!$A$1:$G$126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71" i="3" l="1"/>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148" i="3"/>
  <c r="F149" i="3"/>
  <c r="F150" i="3"/>
  <c r="F151" i="3"/>
  <c r="F152" i="3"/>
  <c r="F153" i="3"/>
  <c r="F154" i="3"/>
  <c r="F155" i="3"/>
  <c r="F156" i="3"/>
  <c r="F157" i="3"/>
  <c r="F158" i="3"/>
  <c r="F159" i="3"/>
  <c r="F160" i="3"/>
  <c r="F161" i="3"/>
  <c r="F162" i="3"/>
  <c r="F163" i="3"/>
  <c r="F164" i="3"/>
  <c r="F165" i="3"/>
  <c r="F166" i="3"/>
  <c r="F167" i="3"/>
  <c r="F168" i="3"/>
  <c r="F169" i="3"/>
  <c r="F170" i="3"/>
  <c r="F92" i="3"/>
  <c r="F38" i="2"/>
  <c r="K35" i="2" s="1"/>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D117" i="2"/>
  <c r="F172" i="3" l="1"/>
  <c r="F118" i="2"/>
</calcChain>
</file>

<file path=xl/sharedStrings.xml><?xml version="1.0" encoding="utf-8"?>
<sst xmlns="http://schemas.openxmlformats.org/spreadsheetml/2006/main" count="300" uniqueCount="135">
  <si>
    <t>MARCA</t>
  </si>
  <si>
    <t>3M</t>
  </si>
  <si>
    <t>NR</t>
  </si>
  <si>
    <r>
      <t xml:space="preserve"> </t>
    </r>
    <r>
      <rPr>
        <b/>
        <sz val="11"/>
        <color rgb="FF000000"/>
        <rFont val="Arial"/>
        <family val="2"/>
      </rPr>
      <t>Offerta a prezzi unitari</t>
    </r>
  </si>
  <si>
    <r>
      <t xml:space="preserve"> (soggetti singoli)</t>
    </r>
    <r>
      <rPr>
        <b/>
        <sz val="11"/>
        <color rgb="FF000000"/>
        <rFont val="Times New Roman"/>
        <family val="1"/>
      </rPr>
      <t xml:space="preserve">  </t>
    </r>
  </si>
  <si>
    <t xml:space="preserve">Al Consorzio per la Depurazione </t>
  </si>
  <si>
    <t xml:space="preserve">delle Acque di Scarico – </t>
  </si>
  <si>
    <t>Servizio Gare e Contratti</t>
  </si>
  <si>
    <t>Via Caravaggio, 1</t>
  </si>
  <si>
    <t>17100   SAVONA   SV</t>
  </si>
  <si>
    <t>Il sottoscritto</t>
  </si>
  <si>
    <t>Nome e Cognome</t>
  </si>
  <si>
    <t>Data di nascita</t>
  </si>
  <si>
    <t>Codice fiscale</t>
  </si>
  <si>
    <r>
      <t xml:space="preserve">In qualità di </t>
    </r>
    <r>
      <rPr>
        <vertAlign val="superscript"/>
        <sz val="11"/>
        <color rgb="FF000000"/>
        <rFont val="Arial"/>
        <family val="2"/>
      </rPr>
      <t>1</t>
    </r>
  </si>
  <si>
    <t>1 Indicare se legale rappresentante o procuratore generale o speciale.</t>
  </si>
  <si>
    <t xml:space="preserve">dell’operatore economico </t>
  </si>
  <si>
    <t>Ragione Sociale</t>
  </si>
  <si>
    <r>
      <t>¨</t>
    </r>
    <r>
      <rPr>
        <sz val="7"/>
        <color rgb="FF000000"/>
        <rFont val="Times New Roman"/>
        <family val="1"/>
      </rPr>
      <t xml:space="preserve">  </t>
    </r>
    <r>
      <rPr>
        <sz val="11"/>
        <color rgb="FF000000"/>
        <rFont val="Arial"/>
        <family val="2"/>
      </rPr>
      <t>impresa individuale</t>
    </r>
  </si>
  <si>
    <r>
      <t>¨</t>
    </r>
    <r>
      <rPr>
        <sz val="7"/>
        <color rgb="FF000000"/>
        <rFont val="Times New Roman"/>
        <family val="1"/>
      </rPr>
      <t xml:space="preserve">  </t>
    </r>
    <r>
      <rPr>
        <sz val="11"/>
        <color rgb="FF000000"/>
        <rFont val="Arial"/>
        <family val="2"/>
      </rPr>
      <t>società di persone</t>
    </r>
  </si>
  <si>
    <r>
      <t>¨</t>
    </r>
    <r>
      <rPr>
        <sz val="7"/>
        <color rgb="FF000000"/>
        <rFont val="Times New Roman"/>
        <family val="1"/>
      </rPr>
      <t xml:space="preserve">  </t>
    </r>
    <r>
      <rPr>
        <sz val="11"/>
        <color rgb="FF000000"/>
        <rFont val="Arial"/>
        <family val="2"/>
      </rPr>
      <t>società di capitali</t>
    </r>
  </si>
  <si>
    <r>
      <t>¨</t>
    </r>
    <r>
      <rPr>
        <sz val="7"/>
        <color rgb="FF000000"/>
        <rFont val="Times New Roman"/>
        <family val="1"/>
      </rPr>
      <t xml:space="preserve">  </t>
    </r>
    <r>
      <rPr>
        <sz val="11"/>
        <color rgb="FF000000"/>
        <rFont val="Arial"/>
        <family val="2"/>
      </rPr>
      <t>altro……………………….. (indicare)</t>
    </r>
  </si>
  <si>
    <r>
      <t>¨</t>
    </r>
    <r>
      <rPr>
        <sz val="7"/>
        <color rgb="FF000000"/>
        <rFont val="Times New Roman"/>
        <family val="1"/>
      </rPr>
      <t xml:space="preserve">  </t>
    </r>
    <r>
      <rPr>
        <sz val="11"/>
        <color rgb="FF000000"/>
        <rFont val="Arial"/>
        <family val="2"/>
      </rPr>
      <t xml:space="preserve">microimpresa o piccola o media impresa </t>
    </r>
  </si>
  <si>
    <t>A tal fine, consapevole delle conseguenze che possono derivare nel caso di dichiarazioni mendaci e falsità in atti ai sensi di quanto previsto dall'articolo 76 del D.P.R. 28 dicembre 2000, n. 445, a titolo sostitutivo delle relative certificazioni e/o a titolo sostitutivo dell’atto di notorietà, presa visione dell’informativa sul trattamento dei dati personali</t>
  </si>
  <si>
    <t>DICHIARA DI OFFRIRE</t>
  </si>
  <si>
    <t>Cod.Fiscale / P.iva</t>
  </si>
  <si>
    <r>
      <t xml:space="preserve">IL DICHIARANTE </t>
    </r>
    <r>
      <rPr>
        <vertAlign val="superscript"/>
        <sz val="8"/>
        <color rgb="FF000000"/>
        <rFont val="Arial"/>
        <family val="2"/>
      </rPr>
      <t>2</t>
    </r>
  </si>
  <si>
    <r>
      <t>2</t>
    </r>
    <r>
      <rPr>
        <sz val="8"/>
        <color rgb="FF000000"/>
        <rFont val="Arial"/>
        <family val="2"/>
      </rPr>
      <t xml:space="preserve">    La sottoscrizione deve avvenire in forma digitale. Nel caso le dichiarazioni siano sottoscritte da un procuratore generale speciale, lo stesso deve dichiarare la sua qualità, allegando il documento comprovante, in originale digitale o in copia conforme all’originale firmata digitalmente.</t>
    </r>
  </si>
  <si>
    <t xml:space="preserve">Data </t>
  </si>
  <si>
    <r>
      <t xml:space="preserve">avente natura giuridica di </t>
    </r>
    <r>
      <rPr>
        <b/>
        <i/>
        <sz val="12"/>
        <color rgb="FF000000"/>
        <rFont val="Arial"/>
        <family val="2"/>
      </rPr>
      <t>(barrare con una X la casella riferita alla situazione di interesse):</t>
    </r>
  </si>
  <si>
    <r>
      <t xml:space="preserve">Qualificabile come </t>
    </r>
    <r>
      <rPr>
        <b/>
        <i/>
        <sz val="12"/>
        <color rgb="FF000000"/>
        <rFont val="Arial"/>
        <family val="2"/>
      </rPr>
      <t>(barrare con una X la casella se del caso)</t>
    </r>
  </si>
  <si>
    <r>
      <t xml:space="preserve"> (soggetti associati</t>
    </r>
    <r>
      <rPr>
        <b/>
        <sz val="11"/>
        <color rgb="FF000000"/>
        <rFont val="Times New Roman"/>
        <family val="1"/>
      </rPr>
      <t xml:space="preserve"> )</t>
    </r>
  </si>
  <si>
    <t xml:space="preserve">E </t>
  </si>
  <si>
    <r>
      <t>¨</t>
    </r>
    <r>
      <rPr>
        <sz val="7"/>
        <color rgb="FF000000"/>
        <rFont val="Times New Roman"/>
        <family val="1"/>
      </rPr>
      <t xml:space="preserve">  </t>
    </r>
    <r>
      <rPr>
        <sz val="11"/>
        <color rgb="FF000000"/>
        <rFont val="Arial"/>
        <family val="2"/>
      </rPr>
      <t>associata, in qualità di:</t>
    </r>
  </si>
  <si>
    <t></t>
  </si>
  <si>
    <t>capogruppo</t>
  </si>
  <si>
    <t>componente</t>
  </si>
  <si>
    <t>X</t>
  </si>
  <si>
    <t>mandatario</t>
  </si>
  <si>
    <r>
      <t>(</t>
    </r>
    <r>
      <rPr>
        <b/>
        <i/>
        <u/>
        <sz val="11"/>
        <color rgb="FF000000"/>
        <rFont val="Arial"/>
        <family val="2"/>
      </rPr>
      <t>barrare con una X la  casella riferita alla situazione di interesse</t>
    </r>
    <r>
      <rPr>
        <b/>
        <i/>
        <sz val="11"/>
        <color rgb="FF000000"/>
        <rFont val="Arial"/>
        <family val="2"/>
      </rPr>
      <t>)</t>
    </r>
    <r>
      <rPr>
        <sz val="11"/>
        <color rgb="FF000000"/>
        <rFont val="Arial"/>
        <family val="2"/>
      </rPr>
      <t>:</t>
    </r>
  </si>
  <si>
    <r>
      <rPr>
        <sz val="11"/>
        <color rgb="FF000000"/>
        <rFont val="Arial"/>
        <family val="2"/>
      </rPr>
      <t xml:space="preserve"> </t>
    </r>
    <r>
      <rPr>
        <b/>
        <sz val="11"/>
        <color rgb="FF000000"/>
        <rFont val="Arial"/>
        <family val="2"/>
      </rPr>
      <t>raggruppamento temporaneo d’imprese</t>
    </r>
  </si>
  <si>
    <t>mandante</t>
  </si>
  <si>
    <t>DICHIARANO DI OFFRIRE</t>
  </si>
  <si>
    <t>A tal fine, consapevolI delle conseguenze che possono derivare nel caso di dichiarazioni mendaci e falsità in atti ai sensi di quanto previsto dall'articolo 76 del D.P.R. 28 dicembre 2000, n. 445, a titolo sostitutivo delle relative certificazioni e/o a titolo sostitutivo dell’atto di notorietà, presa visione dell’informativa sul trattamento dei dati personali</t>
  </si>
  <si>
    <t>OFFERTA NON ACCETTABILE -ESCLUSIONE</t>
  </si>
  <si>
    <t>IMPORTO A BASE DI GARA</t>
  </si>
  <si>
    <t>Abb</t>
  </si>
  <si>
    <t>Ascon tecnologic</t>
  </si>
  <si>
    <t>B. &amp; C. Eletronics</t>
  </si>
  <si>
    <t>Bm</t>
  </si>
  <si>
    <t>Bocchiotti</t>
  </si>
  <si>
    <t>Bss</t>
  </si>
  <si>
    <t>Bticino</t>
  </si>
  <si>
    <t>Cabur</t>
  </si>
  <si>
    <t>Canalplast</t>
  </si>
  <si>
    <t>Cembre</t>
  </si>
  <si>
    <t>Chemitec</t>
  </si>
  <si>
    <t>Comparato</t>
  </si>
  <si>
    <t>Crouzet</t>
  </si>
  <si>
    <t>Disano</t>
  </si>
  <si>
    <t>Dkc Conchiglia</t>
  </si>
  <si>
    <t>Ducati</t>
  </si>
  <si>
    <t>Dunfoss</t>
  </si>
  <si>
    <t>Ebo System</t>
  </si>
  <si>
    <t>Elematic</t>
  </si>
  <si>
    <t>Ewon</t>
  </si>
  <si>
    <t>Faac</t>
  </si>
  <si>
    <t>Fantini Cosmi</t>
  </si>
  <si>
    <t>Fiamm</t>
  </si>
  <si>
    <t>Finder</t>
  </si>
  <si>
    <t>Fluke</t>
  </si>
  <si>
    <t>General Cavi</t>
  </si>
  <si>
    <t>General Electric-Cge</t>
  </si>
  <si>
    <t>Gewiss</t>
  </si>
  <si>
    <t>Gifas</t>
  </si>
  <si>
    <t>Giovenzana</t>
  </si>
  <si>
    <t>Grfoplast</t>
  </si>
  <si>
    <t>Ht Italia</t>
  </si>
  <si>
    <t>Ime</t>
  </si>
  <si>
    <t>Inset</t>
  </si>
  <si>
    <t>Krom Schroder</t>
  </si>
  <si>
    <t>Kyence</t>
  </si>
  <si>
    <t>Lef</t>
  </si>
  <si>
    <t>Legrand</t>
  </si>
  <si>
    <t>Lovato</t>
  </si>
  <si>
    <t>Lsis</t>
  </si>
  <si>
    <t>Lume</t>
  </si>
  <si>
    <t>Marechal Electric</t>
  </si>
  <si>
    <t>Merlin Gerin</t>
  </si>
  <si>
    <t>Mge Apc</t>
  </si>
  <si>
    <t>Microtik</t>
  </si>
  <si>
    <t>Oec</t>
  </si>
  <si>
    <t>Omron</t>
  </si>
  <si>
    <t>Palazzoli</t>
  </si>
  <si>
    <t>Panduit</t>
  </si>
  <si>
    <t>Perle</t>
  </si>
  <si>
    <t>Philips</t>
  </si>
  <si>
    <t>Phoenix</t>
  </si>
  <si>
    <t>Prelectronics</t>
  </si>
  <si>
    <t>Raytech</t>
  </si>
  <si>
    <t>Rockwell Automation</t>
  </si>
  <si>
    <t>Rt Gamma</t>
  </si>
  <si>
    <t>Sarel</t>
  </si>
  <si>
    <t>Scame</t>
  </si>
  <si>
    <t>Schneider</t>
  </si>
  <si>
    <t>Sem</t>
  </si>
  <si>
    <t>Siemens</t>
  </si>
  <si>
    <t>Simar</t>
  </si>
  <si>
    <t>Sirena</t>
  </si>
  <si>
    <t>Staer</t>
  </si>
  <si>
    <t>Toshiba</t>
  </si>
  <si>
    <t>Urmet</t>
  </si>
  <si>
    <t>Varta</t>
  </si>
  <si>
    <t>Vega</t>
  </si>
  <si>
    <t>Vimar</t>
  </si>
  <si>
    <t>Vipa Italia</t>
  </si>
  <si>
    <t>Vortice</t>
  </si>
  <si>
    <t>Weber</t>
  </si>
  <si>
    <t>Zyxel</t>
  </si>
  <si>
    <t>DICHIARAZIONE DI OFFERTA ECONOMICA- ALLEGATO D</t>
  </si>
  <si>
    <t xml:space="preserve">(B) 
sconto in % offerto per ogni singola marca -In cifre con DUE decimali </t>
  </si>
  <si>
    <r>
      <t xml:space="preserve">Trattandosi di appalto di fornitura senza posa in opera, ai sensi dell’art. 108 comma 9, </t>
    </r>
    <r>
      <rPr>
        <b/>
        <sz val="11"/>
        <color rgb="FF000000"/>
        <rFont val="Arial"/>
        <family val="2"/>
      </rPr>
      <t>NON</t>
    </r>
    <r>
      <rPr>
        <sz val="11"/>
        <color rgb="FF000000"/>
        <rFont val="Arial"/>
        <family val="2"/>
      </rPr>
      <t xml:space="preserve"> è richiesta l’indicazione dei costi aziendali relativi alla salute ed alla sicurezza sui luoghi di lavoro e la stima dei costi della manodopera</t>
    </r>
    <r>
      <rPr>
        <b/>
        <sz val="11"/>
        <color rgb="FF000000"/>
        <rFont val="Arial"/>
        <family val="2"/>
      </rPr>
      <t>.</t>
    </r>
  </si>
  <si>
    <t>Elsist</t>
  </si>
  <si>
    <t>Endress Hauser</t>
  </si>
  <si>
    <t>Netgear</t>
  </si>
  <si>
    <t>Qubix</t>
  </si>
  <si>
    <t>Weidmuller</t>
  </si>
  <si>
    <t>PREZZO COMPLESSIVO NETTO ANNUALE OFFERTO in cifre (somma righe marche da 1 a 79  colonna c)</t>
  </si>
  <si>
    <t>PREZZO COMPLESSIVO NETTO ANNUALE OFFERTO in cifre (somma righe marche da 1 a 79 colonna c)</t>
  </si>
  <si>
    <t xml:space="preserve">(A)
 IMPORTO PER MARCA </t>
  </si>
  <si>
    <t xml:space="preserve">(A)
 IMPORTO  PER MARCA </t>
  </si>
  <si>
    <r>
      <t xml:space="preserve">(C)
  </t>
    </r>
    <r>
      <rPr>
        <b/>
        <u/>
        <sz val="10"/>
        <rFont val="Arial"/>
        <family val="2"/>
      </rPr>
      <t>Prezzo totale netto in cifre per marca 
(A) al nellto dello sconto offerto (B)</t>
    </r>
  </si>
  <si>
    <r>
      <t xml:space="preserve">(C)
  </t>
    </r>
    <r>
      <rPr>
        <b/>
        <u/>
        <sz val="10"/>
        <rFont val="Arial"/>
        <family val="2"/>
      </rPr>
      <t>Prezzo totale  netto in cifre per marca 
(A) al nellto dello sconto offerto (B)</t>
    </r>
  </si>
  <si>
    <t>PROCEDURA APERTA AI SENSI DELL’ART. 10 DEL REGOLAMENTO GENERALE PER LAVORI, FORNITURE, SERVIZI E SERVIZI DI INGEGNERIA NEI SETTORI SPECIALI DEL CONSORZIO PER LA DEPURAZIONE DELLE ACQUE DI SCARICO DEL SAVONESE SPA PER LA STIPULA DI UN ACCORDO QUADRO CON UN UNICO OPERATORE PER LA FORNITURA ANNUALE DI MATERIALE ELETTRICO  PREVALENTEMENTE AD USO INDUSTRIALE</t>
  </si>
  <si>
    <t>PROCEDURA APERTA AI SENSI DELL’ART. 10 DEL REGOLAMENTO GENERALE PER LAVORI, FORNITURE, SERVIZI E SERVIZI DI INGEGNERIA NEI SETTORI SPECIALI DEL CONSORZIO PER LA DEPURAZIONE DELLE ACQUE DI SCARICO DEL SAVONESE SPA PER LA STIPULA DI UN ACCORDO QUADRO CON UN UNICO OPERATORE PER LA FORNITURA ANNUALE DI MATERIALE ELETTRICO PER LA FORNITURA ANNUALE DI MATERIALE ELETTRICO  PREVALENTEMENTE AD USO INDUSTRIALE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</si>
</sst>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quot;;[Red]\-#,##0.00\ &quot;€&quot;"/>
    <numFmt numFmtId="44" formatCode="_-* #,##0.00\ &quot;€&quot;_-;\-* #,##0.00\ &quot;€&quot;_-;_-* &quot;-&quot;??\ &quot;€&quot;_-;_-@_-"/>
    <numFmt numFmtId="164" formatCode="[$€-2]\ #,##0.00;[Red]\-[$€-2]\ #,##0.00"/>
    <numFmt numFmtId="165" formatCode="0.0000"/>
    <numFmt numFmtId="166" formatCode="0.00000"/>
  </numFmts>
  <fonts count="30" x14ac:knownFonts="1">
    <font>
      <sz val="11"/>
      <color rgb="FF000000"/>
      <name val="Calibri"/>
      <scheme val="minor"/>
    </font>
    <font>
      <sz val="11"/>
      <color theme="1"/>
      <name val="Calibri"/>
      <family val="2"/>
      <scheme val="minor"/>
    </font>
    <font>
      <b/>
      <sz val="11"/>
      <color rgb="FF000000"/>
      <name val="Arial"/>
      <family val="2"/>
    </font>
    <font>
      <sz val="11"/>
      <color rgb="FF000000"/>
      <name val="Arial"/>
      <family val="2"/>
    </font>
    <font>
      <sz val="12"/>
      <color rgb="FF000000"/>
      <name val="Arial"/>
      <family val="2"/>
    </font>
    <font>
      <b/>
      <sz val="10"/>
      <color rgb="FF000000"/>
      <name val="Arial"/>
      <family val="2"/>
    </font>
    <font>
      <sz val="10"/>
      <color rgb="FF000000"/>
      <name val="Arial"/>
      <family val="2"/>
    </font>
    <font>
      <b/>
      <sz val="11"/>
      <color rgb="FF000000"/>
      <name val="Times New Roman"/>
      <family val="1"/>
    </font>
    <font>
      <b/>
      <u/>
      <sz val="11"/>
      <color rgb="FF000000"/>
      <name val="Times New Roman"/>
      <family val="1"/>
    </font>
    <font>
      <sz val="11"/>
      <color rgb="FF000000"/>
      <name val="Times New Roman"/>
      <family val="1"/>
    </font>
    <font>
      <vertAlign val="superscript"/>
      <sz val="11"/>
      <color rgb="FF000000"/>
      <name val="Arial"/>
      <family val="2"/>
    </font>
    <font>
      <sz val="8"/>
      <color rgb="FF000000"/>
      <name val="Arial"/>
      <family val="2"/>
    </font>
    <font>
      <b/>
      <i/>
      <sz val="12"/>
      <color rgb="FF000000"/>
      <name val="Arial"/>
      <family val="2"/>
    </font>
    <font>
      <sz val="10"/>
      <color rgb="FF000000"/>
      <name val="Wingdings"/>
      <charset val="2"/>
    </font>
    <font>
      <sz val="7"/>
      <color rgb="FF000000"/>
      <name val="Times New Roman"/>
      <family val="1"/>
    </font>
    <font>
      <vertAlign val="superscript"/>
      <sz val="8"/>
      <color rgb="FF000000"/>
      <name val="Arial"/>
      <family val="2"/>
    </font>
    <font>
      <b/>
      <sz val="11"/>
      <color rgb="FF1E1E1E"/>
      <name val="Segoe UI"/>
      <family val="2"/>
    </font>
    <font>
      <b/>
      <i/>
      <sz val="11"/>
      <color rgb="FF000000"/>
      <name val="Arial"/>
      <family val="2"/>
    </font>
    <font>
      <b/>
      <i/>
      <u/>
      <sz val="11"/>
      <color rgb="FF000000"/>
      <name val="Arial"/>
      <family val="2"/>
    </font>
    <font>
      <sz val="11"/>
      <color rgb="FF000000"/>
      <name val="Calibri"/>
      <family val="2"/>
      <scheme val="minor"/>
    </font>
    <font>
      <sz val="11"/>
      <color rgb="FF000000"/>
      <name val="Wingdings"/>
      <charset val="2"/>
    </font>
    <font>
      <sz val="11"/>
      <color rgb="FF000000"/>
      <name val="Calibri"/>
      <family val="2"/>
      <scheme val="minor"/>
    </font>
    <font>
      <sz val="10"/>
      <name val="Arial"/>
      <family val="2"/>
    </font>
    <font>
      <b/>
      <sz val="10"/>
      <name val="Arial"/>
      <family val="2"/>
    </font>
    <font>
      <b/>
      <u/>
      <sz val="10"/>
      <name val="Arial"/>
      <family val="2"/>
    </font>
    <font>
      <sz val="11"/>
      <color rgb="FF000000"/>
      <name val="Calibri"/>
      <scheme val="minor"/>
    </font>
    <font>
      <sz val="10"/>
      <color theme="0"/>
      <name val="Arial"/>
      <family val="2"/>
    </font>
    <font>
      <b/>
      <sz val="14"/>
      <color rgb="FF000000"/>
      <name val="Arial"/>
      <family val="2"/>
    </font>
    <font>
      <b/>
      <sz val="16"/>
      <color rgb="FF000000"/>
      <name val="Arial"/>
      <family val="2"/>
    </font>
    <font>
      <sz val="10"/>
      <color theme="1"/>
      <name val="Times New Roman"/>
      <family val="1"/>
    </font>
  </fonts>
  <fills count="9">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rgb="FFFFFF00"/>
        <bgColor indexed="64"/>
      </patternFill>
    </fill>
    <fill>
      <patternFill patternType="solid">
        <fgColor theme="2" tint="-0.14999847407452621"/>
        <bgColor indexed="64"/>
      </patternFill>
    </fill>
    <fill>
      <patternFill patternType="solid">
        <fgColor theme="0" tint="-0.249977111117893"/>
        <bgColor indexed="64"/>
      </patternFill>
    </fill>
    <fill>
      <patternFill patternType="solid">
        <fgColor theme="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dotted">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dotted">
        <color indexed="64"/>
      </right>
      <top/>
      <bottom/>
      <diagonal/>
    </border>
    <border>
      <left style="thin">
        <color indexed="64"/>
      </left>
      <right style="medium">
        <color rgb="FF000000"/>
      </right>
      <top style="dotted">
        <color indexed="64"/>
      </top>
      <bottom style="thin">
        <color indexed="64"/>
      </bottom>
      <diagonal/>
    </border>
    <border>
      <left style="thin">
        <color indexed="64"/>
      </left>
      <right style="medium">
        <color rgb="FF000000"/>
      </right>
      <top style="thin">
        <color indexed="64"/>
      </top>
      <bottom style="thin">
        <color indexed="64"/>
      </bottom>
      <diagonal/>
    </border>
  </borders>
  <cellStyleXfs count="4">
    <xf numFmtId="0" fontId="0" fillId="0" borderId="0"/>
    <xf numFmtId="44" fontId="21" fillId="0" borderId="0" applyFont="0" applyFill="0" applyBorder="0" applyAlignment="0" applyProtection="0"/>
    <xf numFmtId="9" fontId="25" fillId="0" borderId="0" applyFont="0" applyFill="0" applyBorder="0" applyAlignment="0" applyProtection="0"/>
    <xf numFmtId="0" fontId="1" fillId="0" borderId="0"/>
  </cellStyleXfs>
  <cellXfs count="107">
    <xf numFmtId="0" fontId="0" fillId="0" borderId="0" xfId="0"/>
    <xf numFmtId="0" fontId="6" fillId="0" borderId="0" xfId="0" applyFont="1" applyAlignment="1">
      <alignment vertical="center"/>
    </xf>
    <xf numFmtId="0" fontId="6" fillId="0" borderId="0" xfId="0" applyFont="1"/>
    <xf numFmtId="0" fontId="5" fillId="2" borderId="15" xfId="0" applyFont="1" applyFill="1" applyBorder="1" applyAlignment="1">
      <alignment horizontal="center" wrapText="1"/>
    </xf>
    <xf numFmtId="164" fontId="6" fillId="0" borderId="0" xfId="0" applyNumberFormat="1" applyFont="1"/>
    <xf numFmtId="0" fontId="6" fillId="0" borderId="0" xfId="0" applyFont="1" applyAlignment="1">
      <alignment horizontal="center"/>
    </xf>
    <xf numFmtId="0" fontId="5" fillId="2" borderId="14" xfId="0" applyFont="1" applyFill="1" applyBorder="1"/>
    <xf numFmtId="0" fontId="5" fillId="2" borderId="15" xfId="0" applyFont="1" applyFill="1" applyBorder="1"/>
    <xf numFmtId="0" fontId="6" fillId="0" borderId="17" xfId="0" applyFont="1" applyBorder="1" applyAlignment="1">
      <alignment horizontal="center" vertical="center"/>
    </xf>
    <xf numFmtId="0" fontId="6" fillId="0" borderId="20" xfId="0" applyFont="1" applyBorder="1" applyAlignment="1">
      <alignment horizontal="center" vertical="center"/>
    </xf>
    <xf numFmtId="0" fontId="5" fillId="0" borderId="21" xfId="0" applyFont="1" applyBorder="1" applyAlignment="1">
      <alignment vertical="center"/>
    </xf>
    <xf numFmtId="164" fontId="5" fillId="0" borderId="21" xfId="0" applyNumberFormat="1" applyFont="1" applyBorder="1" applyAlignment="1">
      <alignment horizontal="center" vertical="center"/>
    </xf>
    <xf numFmtId="8" fontId="6" fillId="0" borderId="0" xfId="0" applyNumberFormat="1" applyFont="1"/>
    <xf numFmtId="0" fontId="7" fillId="0" borderId="22" xfId="0" applyFont="1" applyBorder="1" applyAlignment="1">
      <alignment horizontal="center" vertical="center"/>
    </xf>
    <xf numFmtId="0" fontId="7" fillId="0" borderId="0" xfId="0" applyFont="1" applyAlignment="1">
      <alignment horizontal="center" vertical="center"/>
    </xf>
    <xf numFmtId="0" fontId="9" fillId="0" borderId="0" xfId="0" applyFont="1" applyAlignment="1">
      <alignment horizontal="left" vertical="center" indent="15"/>
    </xf>
    <xf numFmtId="0" fontId="7" fillId="0" borderId="0" xfId="0" applyFont="1" applyAlignment="1">
      <alignment horizontal="left" vertical="center" indent="15"/>
    </xf>
    <xf numFmtId="0" fontId="6" fillId="0" borderId="5" xfId="0" applyFont="1" applyBorder="1"/>
    <xf numFmtId="0" fontId="6" fillId="0" borderId="6" xfId="0" applyFont="1" applyBorder="1"/>
    <xf numFmtId="0" fontId="7" fillId="0" borderId="23" xfId="0" applyFont="1" applyBorder="1" applyAlignment="1">
      <alignment horizontal="center" vertical="center"/>
    </xf>
    <xf numFmtId="0" fontId="6" fillId="0" borderId="6" xfId="0" applyFont="1" applyBorder="1" applyAlignment="1">
      <alignment horizontal="center"/>
    </xf>
    <xf numFmtId="0" fontId="6" fillId="0" borderId="7" xfId="0" applyFont="1" applyBorder="1" applyAlignment="1">
      <alignment horizontal="center"/>
    </xf>
    <xf numFmtId="0" fontId="6" fillId="0" borderId="24" xfId="0" applyFont="1" applyBorder="1"/>
    <xf numFmtId="0" fontId="6" fillId="0" borderId="25" xfId="0" applyFont="1" applyBorder="1" applyAlignment="1">
      <alignment horizontal="center"/>
    </xf>
    <xf numFmtId="0" fontId="6" fillId="0" borderId="8" xfId="0" applyFont="1" applyBorder="1"/>
    <xf numFmtId="0" fontId="6" fillId="0" borderId="9" xfId="0" applyFont="1" applyBorder="1"/>
    <xf numFmtId="0" fontId="6" fillId="0" borderId="9" xfId="0" applyFont="1" applyBorder="1" applyAlignment="1">
      <alignment horizontal="center"/>
    </xf>
    <xf numFmtId="0" fontId="6" fillId="0" borderId="10" xfId="0" applyFont="1" applyBorder="1" applyAlignment="1">
      <alignment horizontal="center"/>
    </xf>
    <xf numFmtId="0" fontId="9" fillId="0" borderId="0" xfId="0" applyFont="1" applyAlignment="1">
      <alignment horizontal="justify" vertical="center"/>
    </xf>
    <xf numFmtId="0" fontId="11" fillId="0" borderId="0" xfId="0" applyFont="1" applyAlignment="1">
      <alignment horizontal="justify" vertical="center"/>
    </xf>
    <xf numFmtId="0" fontId="9" fillId="0" borderId="0" xfId="0" applyFont="1" applyAlignment="1">
      <alignment horizontal="left" vertical="center"/>
    </xf>
    <xf numFmtId="0" fontId="4" fillId="0" borderId="0" xfId="0" applyFont="1" applyAlignment="1">
      <alignment horizontal="left" vertical="center"/>
    </xf>
    <xf numFmtId="2" fontId="6" fillId="3" borderId="18" xfId="0" applyNumberFormat="1" applyFont="1" applyFill="1" applyBorder="1" applyAlignment="1" applyProtection="1">
      <alignment horizontal="center" vertical="center"/>
      <protection locked="0"/>
    </xf>
    <xf numFmtId="0" fontId="13" fillId="0" borderId="0" xfId="0" applyFont="1" applyAlignment="1">
      <alignment horizontal="justify" vertical="center" wrapText="1"/>
    </xf>
    <xf numFmtId="0" fontId="6" fillId="3" borderId="1" xfId="0" applyFont="1" applyFill="1" applyBorder="1" applyAlignment="1" applyProtection="1">
      <alignment horizontal="center"/>
      <protection locked="0"/>
    </xf>
    <xf numFmtId="0" fontId="6" fillId="3" borderId="1" xfId="0" applyFont="1" applyFill="1" applyBorder="1" applyProtection="1">
      <protection locked="0"/>
    </xf>
    <xf numFmtId="0" fontId="8" fillId="5" borderId="9" xfId="0" applyFont="1" applyFill="1" applyBorder="1" applyAlignment="1">
      <alignment horizontal="center" vertical="center"/>
    </xf>
    <xf numFmtId="0" fontId="3" fillId="0" borderId="0" xfId="0" applyFont="1"/>
    <xf numFmtId="0" fontId="3" fillId="0" borderId="0" xfId="0" applyFont="1" applyAlignment="1">
      <alignment horizontal="center" vertical="center"/>
    </xf>
    <xf numFmtId="0" fontId="13" fillId="0" borderId="0" xfId="0" applyFont="1" applyAlignment="1">
      <alignment horizontal="left" vertical="center" indent="4"/>
    </xf>
    <xf numFmtId="0" fontId="17" fillId="0" borderId="0" xfId="0" applyFont="1" applyAlignment="1">
      <alignment horizontal="left" vertical="center"/>
    </xf>
    <xf numFmtId="0" fontId="19" fillId="0" borderId="0" xfId="0" applyFont="1"/>
    <xf numFmtId="0" fontId="20" fillId="0" borderId="0" xfId="0" applyFont="1" applyAlignment="1">
      <alignment vertical="center"/>
    </xf>
    <xf numFmtId="0" fontId="3" fillId="0" borderId="0" xfId="0" applyFont="1" applyAlignment="1">
      <alignment vertical="center"/>
    </xf>
    <xf numFmtId="0" fontId="2" fillId="5" borderId="0" xfId="0" applyFont="1" applyFill="1" applyAlignment="1">
      <alignment vertical="center"/>
    </xf>
    <xf numFmtId="0" fontId="3" fillId="5" borderId="0" xfId="0" applyFont="1" applyFill="1"/>
    <xf numFmtId="0" fontId="5" fillId="0" borderId="0" xfId="0" applyFont="1" applyAlignment="1">
      <alignment horizontal="center"/>
    </xf>
    <xf numFmtId="0" fontId="6" fillId="0" borderId="0" xfId="0" applyFont="1" applyAlignment="1" applyProtection="1">
      <alignment horizontal="center"/>
      <protection locked="0"/>
    </xf>
    <xf numFmtId="0" fontId="2" fillId="7" borderId="0" xfId="0" applyFont="1" applyFill="1" applyAlignment="1">
      <alignment vertical="center"/>
    </xf>
    <xf numFmtId="0" fontId="20" fillId="6" borderId="1" xfId="0" applyFont="1" applyFill="1" applyBorder="1" applyAlignment="1" applyProtection="1">
      <alignment horizontal="left" vertical="center" indent="4"/>
      <protection locked="0"/>
    </xf>
    <xf numFmtId="0" fontId="2" fillId="6" borderId="1" xfId="0" applyFont="1" applyFill="1" applyBorder="1" applyProtection="1">
      <protection locked="0"/>
    </xf>
    <xf numFmtId="0" fontId="3" fillId="6" borderId="1" xfId="0" applyFont="1" applyFill="1" applyBorder="1" applyAlignment="1" applyProtection="1">
      <alignment vertical="center"/>
      <protection locked="0"/>
    </xf>
    <xf numFmtId="0" fontId="22" fillId="0" borderId="7" xfId="0" applyFont="1" applyBorder="1" applyAlignment="1">
      <alignment horizontal="center"/>
    </xf>
    <xf numFmtId="0" fontId="22" fillId="0" borderId="25" xfId="0" applyFont="1" applyBorder="1" applyAlignment="1">
      <alignment horizontal="center"/>
    </xf>
    <xf numFmtId="0" fontId="22" fillId="0" borderId="10" xfId="0" applyFont="1" applyBorder="1" applyAlignment="1">
      <alignment horizontal="center"/>
    </xf>
    <xf numFmtId="0" fontId="22" fillId="0" borderId="0" xfId="0" applyFont="1" applyAlignment="1">
      <alignment horizontal="center"/>
    </xf>
    <xf numFmtId="0" fontId="23" fillId="2" borderId="16" xfId="0" applyFont="1" applyFill="1" applyBorder="1" applyAlignment="1">
      <alignment horizontal="center" vertical="center" wrapText="1"/>
    </xf>
    <xf numFmtId="44" fontId="22" fillId="4" borderId="11" xfId="0" applyNumberFormat="1" applyFont="1" applyFill="1" applyBorder="1" applyAlignment="1">
      <alignment horizontal="center"/>
    </xf>
    <xf numFmtId="0" fontId="22" fillId="0" borderId="0" xfId="0" applyFont="1"/>
    <xf numFmtId="44" fontId="0" fillId="0" borderId="19" xfId="1" applyFont="1" applyBorder="1" applyAlignment="1">
      <alignment horizontal="center"/>
    </xf>
    <xf numFmtId="165" fontId="6" fillId="0" borderId="18" xfId="0" applyNumberFormat="1" applyFont="1" applyBorder="1" applyAlignment="1" applyProtection="1">
      <alignment horizontal="center" vertical="center"/>
      <protection locked="0"/>
    </xf>
    <xf numFmtId="10" fontId="6" fillId="0" borderId="0" xfId="2" applyNumberFormat="1" applyFont="1"/>
    <xf numFmtId="166" fontId="6" fillId="0" borderId="0" xfId="0" applyNumberFormat="1" applyFont="1"/>
    <xf numFmtId="165" fontId="6" fillId="0" borderId="24" xfId="0" applyNumberFormat="1" applyFont="1" applyBorder="1" applyAlignment="1" applyProtection="1">
      <alignment horizontal="center" vertical="center"/>
      <protection locked="0"/>
    </xf>
    <xf numFmtId="0" fontId="26" fillId="0" borderId="0" xfId="0" applyFont="1"/>
    <xf numFmtId="0" fontId="3" fillId="0" borderId="0" xfId="0" applyFont="1" applyAlignment="1">
      <alignment horizontal="justify" vertical="center" wrapText="1"/>
    </xf>
    <xf numFmtId="0" fontId="3" fillId="8" borderId="3" xfId="0" applyFont="1" applyFill="1" applyBorder="1" applyProtection="1">
      <protection locked="0"/>
    </xf>
    <xf numFmtId="0" fontId="27" fillId="0" borderId="0" xfId="0" applyFont="1" applyAlignment="1">
      <alignment horizontal="center"/>
    </xf>
    <xf numFmtId="0" fontId="2" fillId="0" borderId="0" xfId="0" applyFont="1" applyProtection="1">
      <protection locked="0"/>
    </xf>
    <xf numFmtId="0" fontId="2" fillId="0" borderId="0" xfId="0" applyFont="1" applyAlignment="1">
      <alignment vertical="center"/>
    </xf>
    <xf numFmtId="0" fontId="28" fillId="0" borderId="0" xfId="0" applyFont="1" applyAlignment="1">
      <alignment horizontal="center"/>
    </xf>
    <xf numFmtId="0" fontId="3" fillId="0" borderId="3" xfId="0" applyFont="1" applyBorder="1" applyProtection="1">
      <protection locked="0"/>
    </xf>
    <xf numFmtId="0" fontId="5" fillId="0" borderId="0" xfId="0" applyFont="1" applyAlignment="1">
      <alignment horizontal="center" vertical="center" wrapText="1"/>
    </xf>
    <xf numFmtId="44" fontId="22" fillId="0" borderId="0" xfId="0" applyNumberFormat="1" applyFont="1" applyAlignment="1">
      <alignment horizontal="center"/>
    </xf>
    <xf numFmtId="0" fontId="6" fillId="0" borderId="29" xfId="0" applyFont="1" applyBorder="1" applyAlignment="1">
      <alignment horizontal="center" vertical="center"/>
    </xf>
    <xf numFmtId="0" fontId="29" fillId="0" borderId="28" xfId="3" applyFont="1" applyBorder="1" applyAlignment="1">
      <alignment horizontal="center" vertical="center" wrapText="1"/>
    </xf>
    <xf numFmtId="0" fontId="29" fillId="8" borderId="28" xfId="3" applyFont="1" applyFill="1" applyBorder="1" applyAlignment="1">
      <alignment horizontal="center" vertical="center" wrapText="1"/>
    </xf>
    <xf numFmtId="0" fontId="29" fillId="0" borderId="27" xfId="3" applyFont="1" applyBorder="1" applyAlignment="1">
      <alignment horizontal="center" vertical="center" wrapText="1"/>
    </xf>
    <xf numFmtId="44" fontId="6" fillId="0" borderId="30" xfId="1" applyFont="1" applyBorder="1" applyAlignment="1">
      <alignment horizontal="right" vertical="center" wrapText="1"/>
    </xf>
    <xf numFmtId="44" fontId="6" fillId="0" borderId="31" xfId="1" applyFont="1" applyBorder="1" applyAlignment="1">
      <alignment horizontal="right" vertical="center" wrapText="1"/>
    </xf>
    <xf numFmtId="44" fontId="6" fillId="0" borderId="0" xfId="0" applyNumberFormat="1" applyFont="1"/>
    <xf numFmtId="0" fontId="6" fillId="3" borderId="2" xfId="0" applyFont="1" applyFill="1" applyBorder="1" applyAlignment="1" applyProtection="1">
      <alignment horizontal="center"/>
      <protection locked="0"/>
    </xf>
    <xf numFmtId="0" fontId="6" fillId="3" borderId="3" xfId="0" applyFont="1" applyFill="1" applyBorder="1" applyAlignment="1" applyProtection="1">
      <alignment horizontal="center"/>
      <protection locked="0"/>
    </xf>
    <xf numFmtId="0" fontId="6" fillId="3" borderId="4" xfId="0" applyFont="1" applyFill="1" applyBorder="1" applyAlignment="1" applyProtection="1">
      <alignment horizontal="center"/>
      <protection locked="0"/>
    </xf>
    <xf numFmtId="0" fontId="4" fillId="0" borderId="0" xfId="0" applyFont="1" applyAlignment="1">
      <alignment horizontal="center" vertical="center" wrapText="1"/>
    </xf>
    <xf numFmtId="0" fontId="15" fillId="0" borderId="0" xfId="0" applyFont="1" applyAlignment="1">
      <alignment horizontal="left" vertical="center" wrapText="1"/>
    </xf>
    <xf numFmtId="0" fontId="3" fillId="0" borderId="0" xfId="0" applyFont="1" applyAlignment="1">
      <alignment horizontal="center" vertical="center" wrapText="1"/>
    </xf>
    <xf numFmtId="0" fontId="7" fillId="0" borderId="0" xfId="0" applyFont="1" applyAlignment="1">
      <alignment horizontal="center" vertical="center" wrapText="1"/>
    </xf>
    <xf numFmtId="0" fontId="3" fillId="0" borderId="0" xfId="0" applyFont="1" applyAlignment="1">
      <alignment horizontal="justify" vertical="center" wrapText="1"/>
    </xf>
    <xf numFmtId="0" fontId="4" fillId="0" borderId="0" xfId="0" applyFont="1" applyAlignment="1">
      <alignment horizontal="justify" vertical="center" wrapText="1"/>
    </xf>
    <xf numFmtId="0" fontId="13" fillId="0" borderId="0" xfId="0" applyFont="1" applyAlignment="1">
      <alignment horizontal="justify"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10" xfId="0" applyFont="1" applyBorder="1" applyAlignment="1">
      <alignment horizontal="center" vertical="center" wrapText="1"/>
    </xf>
    <xf numFmtId="0" fontId="6" fillId="3" borderId="1" xfId="0" applyFont="1" applyFill="1" applyBorder="1" applyAlignment="1" applyProtection="1">
      <alignment horizontal="center"/>
      <protection locked="0"/>
    </xf>
    <xf numFmtId="0" fontId="3" fillId="0" borderId="0" xfId="0" applyFont="1" applyAlignment="1">
      <alignment horizont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3" fillId="0" borderId="1" xfId="0" applyFont="1" applyBorder="1" applyAlignment="1">
      <alignment horizontal="justify" vertical="center" wrapText="1"/>
    </xf>
    <xf numFmtId="0" fontId="16" fillId="0" borderId="0" xfId="0" applyFont="1" applyAlignment="1">
      <alignment horizontal="center" vertical="center" wrapText="1"/>
    </xf>
    <xf numFmtId="0" fontId="13" fillId="0" borderId="0" xfId="0" applyFont="1" applyAlignment="1">
      <alignment horizontal="left" vertical="center" wrapText="1" indent="5"/>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11" fillId="0" borderId="0" xfId="0" applyFont="1" applyAlignment="1">
      <alignment horizontal="justify" vertical="center" wrapText="1"/>
    </xf>
  </cellXfs>
  <cellStyles count="4">
    <cellStyle name="Normale" xfId="0" builtinId="0"/>
    <cellStyle name="Normale 2" xfId="3" xr:uid="{83CB99BE-2A73-49DE-B515-ACE920466FEA}"/>
    <cellStyle name="Percentuale" xfId="2" builtinId="5"/>
    <cellStyle name="Valuta" xfId="1" builtinId="4"/>
  </cellStyles>
  <dxfs count="4">
    <dxf>
      <fill>
        <patternFill>
          <bgColor rgb="FFFF7C80"/>
        </patternFill>
      </fill>
    </dxf>
    <dxf>
      <fill>
        <patternFill>
          <bgColor rgb="FFFF7C80"/>
        </patternFill>
      </fill>
    </dxf>
    <dxf>
      <fill>
        <patternFill>
          <bgColor rgb="FFFF7C80"/>
        </patternFill>
      </fill>
    </dxf>
    <dxf>
      <fill>
        <patternFill>
          <bgColor rgb="FFFF7C80"/>
        </patternFill>
      </fill>
    </dxf>
  </dxfs>
  <tableStyles count="0" defaultTableStyle="TableStyleMedium9"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R127"/>
  <sheetViews>
    <sheetView tabSelected="1" zoomScaleNormal="100" workbookViewId="0">
      <selection activeCell="B12" sqref="B12:F12"/>
    </sheetView>
  </sheetViews>
  <sheetFormatPr defaultRowHeight="20.25" customHeight="1" x14ac:dyDescent="0.2"/>
  <cols>
    <col min="1" max="1" width="9.28515625" style="2" customWidth="1"/>
    <col min="2" max="2" width="9.140625" style="2"/>
    <col min="3" max="3" width="37.28515625" style="2" customWidth="1"/>
    <col min="4" max="4" width="21.28515625" style="5" customWidth="1"/>
    <col min="5" max="5" width="18.140625" style="5" customWidth="1"/>
    <col min="6" max="6" width="39.42578125" style="55" customWidth="1"/>
    <col min="7" max="7" width="30" style="2" customWidth="1"/>
    <col min="8" max="8" width="10.7109375" style="2" bestFit="1" customWidth="1"/>
    <col min="9" max="16384" width="9.140625" style="2"/>
  </cols>
  <sheetData>
    <row r="2" spans="2:6" ht="20.25" customHeight="1" thickBot="1" x14ac:dyDescent="0.25">
      <c r="B2" s="17"/>
      <c r="C2" s="18"/>
      <c r="D2" s="19" t="s">
        <v>119</v>
      </c>
      <c r="E2" s="20"/>
      <c r="F2" s="52"/>
    </row>
    <row r="3" spans="2:6" ht="20.25" customHeight="1" thickBot="1" x14ac:dyDescent="0.25">
      <c r="B3" s="22"/>
      <c r="D3" s="13" t="s">
        <v>3</v>
      </c>
      <c r="F3" s="53"/>
    </row>
    <row r="4" spans="2:6" ht="20.25" customHeight="1" x14ac:dyDescent="0.2">
      <c r="B4" s="24"/>
      <c r="C4" s="25"/>
      <c r="D4" s="36" t="s">
        <v>4</v>
      </c>
      <c r="E4" s="26"/>
      <c r="F4" s="54"/>
    </row>
    <row r="5" spans="2:6" ht="20.25" customHeight="1" x14ac:dyDescent="0.2">
      <c r="D5" s="14"/>
    </row>
    <row r="6" spans="2:6" ht="20.25" customHeight="1" x14ac:dyDescent="0.2">
      <c r="D6" s="15" t="s">
        <v>5</v>
      </c>
    </row>
    <row r="7" spans="2:6" ht="20.25" customHeight="1" x14ac:dyDescent="0.2">
      <c r="D7" s="15" t="s">
        <v>6</v>
      </c>
    </row>
    <row r="8" spans="2:6" ht="20.25" customHeight="1" x14ac:dyDescent="0.2">
      <c r="D8" s="16" t="s">
        <v>7</v>
      </c>
    </row>
    <row r="9" spans="2:6" ht="20.25" customHeight="1" x14ac:dyDescent="0.2">
      <c r="D9" s="15" t="s">
        <v>8</v>
      </c>
    </row>
    <row r="10" spans="2:6" ht="20.25" customHeight="1" x14ac:dyDescent="0.2">
      <c r="D10" s="15" t="s">
        <v>9</v>
      </c>
    </row>
    <row r="12" spans="2:6" ht="60" customHeight="1" x14ac:dyDescent="0.2">
      <c r="B12" s="97" t="s">
        <v>133</v>
      </c>
      <c r="C12" s="98"/>
      <c r="D12" s="98"/>
      <c r="E12" s="98"/>
      <c r="F12" s="99"/>
    </row>
    <row r="13" spans="2:6" ht="20.25" customHeight="1" x14ac:dyDescent="0.2">
      <c r="B13" s="88"/>
      <c r="C13" s="88"/>
    </row>
    <row r="14" spans="2:6" ht="20.25" customHeight="1" x14ac:dyDescent="0.2">
      <c r="B14" s="100" t="s">
        <v>10</v>
      </c>
      <c r="C14" s="100"/>
      <c r="D14" s="95"/>
      <c r="E14" s="95"/>
      <c r="F14" s="95"/>
    </row>
    <row r="15" spans="2:6" ht="20.25" customHeight="1" x14ac:dyDescent="0.2">
      <c r="B15" s="103" t="s">
        <v>11</v>
      </c>
      <c r="C15" s="103"/>
      <c r="D15" s="95"/>
      <c r="E15" s="95"/>
      <c r="F15" s="95"/>
    </row>
    <row r="16" spans="2:6" ht="20.25" customHeight="1" x14ac:dyDescent="0.2">
      <c r="B16" s="103" t="s">
        <v>12</v>
      </c>
      <c r="C16" s="103"/>
      <c r="D16" s="95"/>
      <c r="E16" s="95"/>
      <c r="F16" s="95"/>
    </row>
    <row r="17" spans="2:6" ht="20.25" customHeight="1" x14ac:dyDescent="0.2">
      <c r="B17" s="103" t="s">
        <v>13</v>
      </c>
      <c r="C17" s="103"/>
      <c r="D17" s="95"/>
      <c r="E17" s="95"/>
      <c r="F17" s="95"/>
    </row>
    <row r="18" spans="2:6" ht="20.25" customHeight="1" x14ac:dyDescent="0.2">
      <c r="B18" s="103" t="s">
        <v>14</v>
      </c>
      <c r="C18" s="103"/>
      <c r="D18" s="95"/>
      <c r="E18" s="95"/>
      <c r="F18" s="95"/>
    </row>
    <row r="19" spans="2:6" ht="22.5" customHeight="1" x14ac:dyDescent="0.2">
      <c r="B19" s="106" t="s">
        <v>15</v>
      </c>
      <c r="C19" s="106"/>
    </row>
    <row r="20" spans="2:6" ht="20.25" customHeight="1" x14ac:dyDescent="0.2">
      <c r="B20" s="88"/>
      <c r="C20" s="88"/>
    </row>
    <row r="21" spans="2:6" ht="20.25" customHeight="1" x14ac:dyDescent="0.2">
      <c r="B21" s="86" t="s">
        <v>16</v>
      </c>
      <c r="C21" s="86"/>
    </row>
    <row r="22" spans="2:6" ht="20.25" customHeight="1" x14ac:dyDescent="0.2">
      <c r="B22" s="104" t="s">
        <v>17</v>
      </c>
      <c r="C22" s="105"/>
      <c r="D22" s="81"/>
      <c r="E22" s="82"/>
      <c r="F22" s="83"/>
    </row>
    <row r="23" spans="2:6" ht="20.25" customHeight="1" x14ac:dyDescent="0.2">
      <c r="B23" s="104" t="s">
        <v>25</v>
      </c>
      <c r="C23" s="105"/>
      <c r="D23" s="81"/>
      <c r="E23" s="82"/>
      <c r="F23" s="83"/>
    </row>
    <row r="24" spans="2:6" ht="30" customHeight="1" x14ac:dyDescent="0.2">
      <c r="B24" s="84" t="s">
        <v>29</v>
      </c>
      <c r="C24" s="84"/>
      <c r="D24" s="84"/>
      <c r="E24" s="84"/>
      <c r="F24" s="84"/>
    </row>
    <row r="25" spans="2:6" ht="20.25" customHeight="1" x14ac:dyDescent="0.2">
      <c r="B25" s="102" t="s">
        <v>18</v>
      </c>
      <c r="C25" s="102"/>
      <c r="D25" s="34"/>
    </row>
    <row r="26" spans="2:6" ht="20.25" customHeight="1" x14ac:dyDescent="0.2">
      <c r="B26" s="102" t="s">
        <v>19</v>
      </c>
      <c r="C26" s="102"/>
      <c r="D26" s="34"/>
    </row>
    <row r="27" spans="2:6" ht="20.25" customHeight="1" x14ac:dyDescent="0.2">
      <c r="B27" s="102" t="s">
        <v>20</v>
      </c>
      <c r="C27" s="102"/>
      <c r="D27" s="34"/>
    </row>
    <row r="28" spans="2:6" ht="20.25" customHeight="1" x14ac:dyDescent="0.2">
      <c r="B28" s="102" t="s">
        <v>21</v>
      </c>
      <c r="C28" s="102"/>
      <c r="D28" s="81"/>
      <c r="E28" s="82"/>
      <c r="F28" s="83"/>
    </row>
    <row r="29" spans="2:6" ht="20.25" customHeight="1" x14ac:dyDescent="0.2">
      <c r="B29" s="89"/>
      <c r="C29" s="89"/>
    </row>
    <row r="30" spans="2:6" ht="30" customHeight="1" x14ac:dyDescent="0.2">
      <c r="B30" s="84" t="s">
        <v>30</v>
      </c>
      <c r="C30" s="84"/>
      <c r="D30" s="84"/>
      <c r="E30" s="84"/>
      <c r="F30" s="84"/>
    </row>
    <row r="31" spans="2:6" ht="20.25" customHeight="1" x14ac:dyDescent="0.2">
      <c r="B31" s="90" t="s">
        <v>22</v>
      </c>
      <c r="C31" s="90"/>
      <c r="D31" s="34"/>
    </row>
    <row r="32" spans="2:6" ht="20.25" customHeight="1" x14ac:dyDescent="0.2">
      <c r="B32" s="88"/>
      <c r="C32" s="88"/>
    </row>
    <row r="33" spans="2:18" ht="114" customHeight="1" x14ac:dyDescent="0.2">
      <c r="B33" s="86" t="s">
        <v>23</v>
      </c>
      <c r="C33" s="86"/>
      <c r="D33" s="86"/>
      <c r="E33" s="86"/>
      <c r="F33" s="86"/>
    </row>
    <row r="34" spans="2:18" ht="20.25" customHeight="1" x14ac:dyDescent="0.2">
      <c r="B34" s="88"/>
      <c r="C34" s="88"/>
    </row>
    <row r="35" spans="2:18" ht="20.25" customHeight="1" x14ac:dyDescent="0.2">
      <c r="B35" s="87" t="s">
        <v>24</v>
      </c>
      <c r="C35" s="87"/>
      <c r="D35" s="87"/>
      <c r="E35" s="87"/>
      <c r="F35" s="87"/>
      <c r="K35" s="80" t="str">
        <f>F38</f>
        <v>OFFERTA NON ACCETTABILE -ESCLUSIONE</v>
      </c>
    </row>
    <row r="37" spans="2:18" ht="63.75" customHeight="1" x14ac:dyDescent="0.2">
      <c r="B37" s="6" t="s">
        <v>2</v>
      </c>
      <c r="C37" s="7" t="s">
        <v>0</v>
      </c>
      <c r="D37" s="3" t="s">
        <v>130</v>
      </c>
      <c r="E37" s="3" t="s">
        <v>120</v>
      </c>
      <c r="F37" s="56" t="s">
        <v>131</v>
      </c>
    </row>
    <row r="38" spans="2:18" ht="20.25" customHeight="1" x14ac:dyDescent="0.25">
      <c r="B38" s="8">
        <v>1</v>
      </c>
      <c r="C38" s="77" t="s">
        <v>1</v>
      </c>
      <c r="D38" s="78">
        <v>2000</v>
      </c>
      <c r="E38" s="32"/>
      <c r="F38" s="59" t="str">
        <f>IF(E38="","OFFERTA NON ACCETTABILE -ESCLUSIONE",IF(AND(E38&gt;=0,E38&lt;100),+ROUND((D38-D38*ROUND(E38/100,4)),2),"OFFERTA NON ACCETTABILE -ESCLUSIONE"))</f>
        <v>OFFERTA NON ACCETTABILE -ESCLUSIONE</v>
      </c>
      <c r="G38" s="63"/>
      <c r="H38" s="101"/>
      <c r="I38" s="101"/>
      <c r="J38" s="101"/>
      <c r="K38" s="101"/>
      <c r="L38" s="101"/>
      <c r="M38" s="101"/>
      <c r="N38" s="101"/>
      <c r="O38" s="101"/>
      <c r="P38" s="101"/>
      <c r="Q38" s="101"/>
      <c r="R38" s="101"/>
    </row>
    <row r="39" spans="2:18" ht="20.25" customHeight="1" x14ac:dyDescent="0.25">
      <c r="B39" s="8">
        <v>2</v>
      </c>
      <c r="C39" s="75" t="s">
        <v>46</v>
      </c>
      <c r="D39" s="79">
        <v>10000</v>
      </c>
      <c r="E39" s="32"/>
      <c r="F39" s="59" t="str">
        <f t="shared" ref="F39:F102" si="0">IF(E39="","OFFERTA NON ACCETTABILE -ESCLUSIONE",IF(AND(E39&gt;=0,E39&lt;100),+ROUND((D39-D39*ROUND(E39/100,4)),2),"OFFERTA NON ACCETTABILE -ESCLUSIONE"))</f>
        <v>OFFERTA NON ACCETTABILE -ESCLUSIONE</v>
      </c>
      <c r="G39" s="12"/>
    </row>
    <row r="40" spans="2:18" ht="20.25" customHeight="1" x14ac:dyDescent="0.25">
      <c r="B40" s="8">
        <v>3</v>
      </c>
      <c r="C40" s="75" t="s">
        <v>47</v>
      </c>
      <c r="D40" s="79">
        <v>1000</v>
      </c>
      <c r="E40" s="32"/>
      <c r="F40" s="59" t="str">
        <f t="shared" si="0"/>
        <v>OFFERTA NON ACCETTABILE -ESCLUSIONE</v>
      </c>
      <c r="G40" s="12"/>
    </row>
    <row r="41" spans="2:18" ht="20.25" customHeight="1" x14ac:dyDescent="0.25">
      <c r="B41" s="8">
        <v>4</v>
      </c>
      <c r="C41" s="75" t="s">
        <v>48</v>
      </c>
      <c r="D41" s="79">
        <v>2500</v>
      </c>
      <c r="E41" s="32"/>
      <c r="F41" s="59" t="str">
        <f t="shared" si="0"/>
        <v>OFFERTA NON ACCETTABILE -ESCLUSIONE</v>
      </c>
      <c r="G41" s="12"/>
    </row>
    <row r="42" spans="2:18" ht="20.25" customHeight="1" x14ac:dyDescent="0.25">
      <c r="B42" s="8">
        <v>5</v>
      </c>
      <c r="C42" s="75" t="s">
        <v>49</v>
      </c>
      <c r="D42" s="79">
        <v>2000</v>
      </c>
      <c r="E42" s="32"/>
      <c r="F42" s="59" t="str">
        <f t="shared" si="0"/>
        <v>OFFERTA NON ACCETTABILE -ESCLUSIONE</v>
      </c>
      <c r="G42" s="12"/>
    </row>
    <row r="43" spans="2:18" ht="20.25" customHeight="1" x14ac:dyDescent="0.25">
      <c r="B43" s="8">
        <v>6</v>
      </c>
      <c r="C43" s="75" t="s">
        <v>50</v>
      </c>
      <c r="D43" s="79">
        <v>500</v>
      </c>
      <c r="E43" s="32"/>
      <c r="F43" s="59" t="str">
        <f t="shared" si="0"/>
        <v>OFFERTA NON ACCETTABILE -ESCLUSIONE</v>
      </c>
      <c r="G43" s="12"/>
    </row>
    <row r="44" spans="2:18" ht="20.25" customHeight="1" x14ac:dyDescent="0.25">
      <c r="B44" s="8">
        <v>7</v>
      </c>
      <c r="C44" s="75" t="s">
        <v>51</v>
      </c>
      <c r="D44" s="79">
        <v>500</v>
      </c>
      <c r="E44" s="32"/>
      <c r="F44" s="59" t="str">
        <f t="shared" si="0"/>
        <v>OFFERTA NON ACCETTABILE -ESCLUSIONE</v>
      </c>
      <c r="G44" s="12"/>
    </row>
    <row r="45" spans="2:18" ht="20.25" customHeight="1" x14ac:dyDescent="0.25">
      <c r="B45" s="8">
        <v>8</v>
      </c>
      <c r="C45" s="75" t="s">
        <v>52</v>
      </c>
      <c r="D45" s="79">
        <v>1000</v>
      </c>
      <c r="E45" s="32"/>
      <c r="F45" s="59" t="str">
        <f t="shared" si="0"/>
        <v>OFFERTA NON ACCETTABILE -ESCLUSIONE</v>
      </c>
      <c r="G45" s="12"/>
    </row>
    <row r="46" spans="2:18" ht="20.25" customHeight="1" x14ac:dyDescent="0.25">
      <c r="B46" s="8">
        <v>9</v>
      </c>
      <c r="C46" s="75" t="s">
        <v>53</v>
      </c>
      <c r="D46" s="79">
        <v>1000</v>
      </c>
      <c r="E46" s="32"/>
      <c r="F46" s="59" t="str">
        <f t="shared" si="0"/>
        <v>OFFERTA NON ACCETTABILE -ESCLUSIONE</v>
      </c>
      <c r="G46" s="12"/>
    </row>
    <row r="47" spans="2:18" ht="20.25" customHeight="1" x14ac:dyDescent="0.25">
      <c r="B47" s="8">
        <v>10</v>
      </c>
      <c r="C47" s="75" t="s">
        <v>54</v>
      </c>
      <c r="D47" s="79">
        <v>500</v>
      </c>
      <c r="E47" s="32"/>
      <c r="F47" s="59" t="str">
        <f t="shared" si="0"/>
        <v>OFFERTA NON ACCETTABILE -ESCLUSIONE</v>
      </c>
      <c r="G47" s="12"/>
    </row>
    <row r="48" spans="2:18" ht="20.25" customHeight="1" x14ac:dyDescent="0.25">
      <c r="B48" s="8">
        <v>11</v>
      </c>
      <c r="C48" s="75" t="s">
        <v>55</v>
      </c>
      <c r="D48" s="79">
        <v>500</v>
      </c>
      <c r="E48" s="32"/>
      <c r="F48" s="59" t="str">
        <f t="shared" si="0"/>
        <v>OFFERTA NON ACCETTABILE -ESCLUSIONE</v>
      </c>
      <c r="G48" s="12"/>
    </row>
    <row r="49" spans="2:7" ht="20.25" customHeight="1" x14ac:dyDescent="0.25">
      <c r="B49" s="8">
        <v>12</v>
      </c>
      <c r="C49" s="75" t="s">
        <v>56</v>
      </c>
      <c r="D49" s="79">
        <v>2500</v>
      </c>
      <c r="E49" s="32"/>
      <c r="F49" s="59" t="str">
        <f t="shared" si="0"/>
        <v>OFFERTA NON ACCETTABILE -ESCLUSIONE</v>
      </c>
      <c r="G49" s="12"/>
    </row>
    <row r="50" spans="2:7" ht="20.25" customHeight="1" x14ac:dyDescent="0.25">
      <c r="B50" s="8">
        <v>13</v>
      </c>
      <c r="C50" s="75" t="s">
        <v>57</v>
      </c>
      <c r="D50" s="79">
        <v>1500</v>
      </c>
      <c r="E50" s="32"/>
      <c r="F50" s="59" t="str">
        <f t="shared" si="0"/>
        <v>OFFERTA NON ACCETTABILE -ESCLUSIONE</v>
      </c>
      <c r="G50" s="12"/>
    </row>
    <row r="51" spans="2:7" ht="20.25" customHeight="1" x14ac:dyDescent="0.25">
      <c r="B51" s="8">
        <v>14</v>
      </c>
      <c r="C51" s="75" t="s">
        <v>58</v>
      </c>
      <c r="D51" s="79">
        <v>500</v>
      </c>
      <c r="E51" s="32"/>
      <c r="F51" s="59" t="str">
        <f t="shared" si="0"/>
        <v>OFFERTA NON ACCETTABILE -ESCLUSIONE</v>
      </c>
      <c r="G51" s="12"/>
    </row>
    <row r="52" spans="2:7" ht="20.25" customHeight="1" x14ac:dyDescent="0.25">
      <c r="B52" s="8">
        <v>15</v>
      </c>
      <c r="C52" s="75" t="s">
        <v>59</v>
      </c>
      <c r="D52" s="79">
        <v>1500</v>
      </c>
      <c r="E52" s="32"/>
      <c r="F52" s="59" t="str">
        <f t="shared" si="0"/>
        <v>OFFERTA NON ACCETTABILE -ESCLUSIONE</v>
      </c>
      <c r="G52" s="12"/>
    </row>
    <row r="53" spans="2:7" ht="20.25" customHeight="1" x14ac:dyDescent="0.25">
      <c r="B53" s="8">
        <v>16</v>
      </c>
      <c r="C53" s="75" t="s">
        <v>60</v>
      </c>
      <c r="D53" s="79">
        <v>1500</v>
      </c>
      <c r="E53" s="32"/>
      <c r="F53" s="59" t="str">
        <f t="shared" si="0"/>
        <v>OFFERTA NON ACCETTABILE -ESCLUSIONE</v>
      </c>
      <c r="G53" s="12"/>
    </row>
    <row r="54" spans="2:7" ht="20.25" customHeight="1" x14ac:dyDescent="0.25">
      <c r="B54" s="8">
        <v>17</v>
      </c>
      <c r="C54" s="75" t="s">
        <v>61</v>
      </c>
      <c r="D54" s="79">
        <v>1000</v>
      </c>
      <c r="E54" s="32"/>
      <c r="F54" s="59" t="str">
        <f t="shared" si="0"/>
        <v>OFFERTA NON ACCETTABILE -ESCLUSIONE</v>
      </c>
      <c r="G54" s="12"/>
    </row>
    <row r="55" spans="2:7" ht="20.25" customHeight="1" x14ac:dyDescent="0.25">
      <c r="B55" s="8">
        <v>18</v>
      </c>
      <c r="C55" s="75" t="s">
        <v>62</v>
      </c>
      <c r="D55" s="79">
        <v>2500</v>
      </c>
      <c r="E55" s="32"/>
      <c r="F55" s="59" t="str">
        <f t="shared" si="0"/>
        <v>OFFERTA NON ACCETTABILE -ESCLUSIONE</v>
      </c>
      <c r="G55" s="12"/>
    </row>
    <row r="56" spans="2:7" ht="20.25" customHeight="1" x14ac:dyDescent="0.25">
      <c r="B56" s="8">
        <v>19</v>
      </c>
      <c r="C56" s="75" t="s">
        <v>63</v>
      </c>
      <c r="D56" s="79">
        <v>500</v>
      </c>
      <c r="E56" s="32"/>
      <c r="F56" s="59" t="str">
        <f t="shared" si="0"/>
        <v>OFFERTA NON ACCETTABILE -ESCLUSIONE</v>
      </c>
      <c r="G56" s="12"/>
    </row>
    <row r="57" spans="2:7" ht="20.25" customHeight="1" x14ac:dyDescent="0.25">
      <c r="B57" s="8">
        <v>20</v>
      </c>
      <c r="C57" s="75" t="s">
        <v>64</v>
      </c>
      <c r="D57" s="79">
        <v>1500</v>
      </c>
      <c r="E57" s="32"/>
      <c r="F57" s="59" t="str">
        <f t="shared" si="0"/>
        <v>OFFERTA NON ACCETTABILE -ESCLUSIONE</v>
      </c>
      <c r="G57" s="12"/>
    </row>
    <row r="58" spans="2:7" ht="20.25" customHeight="1" x14ac:dyDescent="0.25">
      <c r="B58" s="8">
        <v>21</v>
      </c>
      <c r="C58" s="75" t="s">
        <v>122</v>
      </c>
      <c r="D58" s="79">
        <v>1000</v>
      </c>
      <c r="E58" s="32"/>
      <c r="F58" s="59" t="str">
        <f t="shared" si="0"/>
        <v>OFFERTA NON ACCETTABILE -ESCLUSIONE</v>
      </c>
      <c r="G58" s="12"/>
    </row>
    <row r="59" spans="2:7" ht="20.25" customHeight="1" x14ac:dyDescent="0.25">
      <c r="B59" s="8">
        <v>22</v>
      </c>
      <c r="C59" s="75" t="s">
        <v>123</v>
      </c>
      <c r="D59" s="79">
        <v>16000</v>
      </c>
      <c r="E59" s="32"/>
      <c r="F59" s="59" t="str">
        <f t="shared" si="0"/>
        <v>OFFERTA NON ACCETTABILE -ESCLUSIONE</v>
      </c>
      <c r="G59" s="12"/>
    </row>
    <row r="60" spans="2:7" ht="20.25" customHeight="1" x14ac:dyDescent="0.25">
      <c r="B60" s="8">
        <v>23</v>
      </c>
      <c r="C60" s="76" t="s">
        <v>65</v>
      </c>
      <c r="D60" s="79">
        <v>3000</v>
      </c>
      <c r="E60" s="32"/>
      <c r="F60" s="59" t="str">
        <f t="shared" si="0"/>
        <v>OFFERTA NON ACCETTABILE -ESCLUSIONE</v>
      </c>
      <c r="G60" s="12"/>
    </row>
    <row r="61" spans="2:7" ht="20.25" customHeight="1" x14ac:dyDescent="0.25">
      <c r="B61" s="8">
        <v>24</v>
      </c>
      <c r="C61" s="75" t="s">
        <v>66</v>
      </c>
      <c r="D61" s="79">
        <v>500</v>
      </c>
      <c r="E61" s="32"/>
      <c r="F61" s="59" t="str">
        <f t="shared" si="0"/>
        <v>OFFERTA NON ACCETTABILE -ESCLUSIONE</v>
      </c>
      <c r="G61" s="12"/>
    </row>
    <row r="62" spans="2:7" ht="20.25" customHeight="1" x14ac:dyDescent="0.25">
      <c r="B62" s="8">
        <v>25</v>
      </c>
      <c r="C62" s="75" t="s">
        <v>67</v>
      </c>
      <c r="D62" s="79">
        <v>1000</v>
      </c>
      <c r="E62" s="32"/>
      <c r="F62" s="59" t="str">
        <f t="shared" si="0"/>
        <v>OFFERTA NON ACCETTABILE -ESCLUSIONE</v>
      </c>
      <c r="G62" s="12"/>
    </row>
    <row r="63" spans="2:7" ht="20.25" customHeight="1" x14ac:dyDescent="0.25">
      <c r="B63" s="8">
        <v>26</v>
      </c>
      <c r="C63" s="75" t="s">
        <v>68</v>
      </c>
      <c r="D63" s="79">
        <v>500</v>
      </c>
      <c r="E63" s="32"/>
      <c r="F63" s="59" t="str">
        <f t="shared" si="0"/>
        <v>OFFERTA NON ACCETTABILE -ESCLUSIONE</v>
      </c>
      <c r="G63" s="12"/>
    </row>
    <row r="64" spans="2:7" ht="20.25" customHeight="1" x14ac:dyDescent="0.25">
      <c r="B64" s="8">
        <v>27</v>
      </c>
      <c r="C64" s="75" t="s">
        <v>69</v>
      </c>
      <c r="D64" s="79">
        <v>1000</v>
      </c>
      <c r="E64" s="32"/>
      <c r="F64" s="59" t="str">
        <f t="shared" si="0"/>
        <v>OFFERTA NON ACCETTABILE -ESCLUSIONE</v>
      </c>
      <c r="G64" s="12"/>
    </row>
    <row r="65" spans="2:7" ht="20.25" customHeight="1" x14ac:dyDescent="0.25">
      <c r="B65" s="8">
        <v>28</v>
      </c>
      <c r="C65" s="75" t="s">
        <v>70</v>
      </c>
      <c r="D65" s="79">
        <v>1000</v>
      </c>
      <c r="E65" s="32"/>
      <c r="F65" s="59" t="str">
        <f t="shared" si="0"/>
        <v>OFFERTA NON ACCETTABILE -ESCLUSIONE</v>
      </c>
      <c r="G65" s="12"/>
    </row>
    <row r="66" spans="2:7" ht="20.25" customHeight="1" x14ac:dyDescent="0.25">
      <c r="B66" s="8">
        <v>29</v>
      </c>
      <c r="C66" s="75" t="s">
        <v>71</v>
      </c>
      <c r="D66" s="79">
        <v>10000</v>
      </c>
      <c r="E66" s="32"/>
      <c r="F66" s="59" t="str">
        <f t="shared" si="0"/>
        <v>OFFERTA NON ACCETTABILE -ESCLUSIONE</v>
      </c>
      <c r="G66" s="12"/>
    </row>
    <row r="67" spans="2:7" ht="20.25" customHeight="1" x14ac:dyDescent="0.25">
      <c r="B67" s="8">
        <v>30</v>
      </c>
      <c r="C67" s="75" t="s">
        <v>72</v>
      </c>
      <c r="D67" s="79">
        <v>1500</v>
      </c>
      <c r="E67" s="32"/>
      <c r="F67" s="59" t="str">
        <f t="shared" si="0"/>
        <v>OFFERTA NON ACCETTABILE -ESCLUSIONE</v>
      </c>
      <c r="G67" s="12"/>
    </row>
    <row r="68" spans="2:7" ht="20.25" customHeight="1" x14ac:dyDescent="0.25">
      <c r="B68" s="8">
        <v>31</v>
      </c>
      <c r="C68" s="75" t="s">
        <v>73</v>
      </c>
      <c r="D68" s="79">
        <v>2000</v>
      </c>
      <c r="E68" s="32"/>
      <c r="F68" s="59" t="str">
        <f t="shared" si="0"/>
        <v>OFFERTA NON ACCETTABILE -ESCLUSIONE</v>
      </c>
      <c r="G68" s="12"/>
    </row>
    <row r="69" spans="2:7" ht="20.25" customHeight="1" x14ac:dyDescent="0.25">
      <c r="B69" s="8">
        <v>32</v>
      </c>
      <c r="C69" s="75" t="s">
        <v>74</v>
      </c>
      <c r="D69" s="79">
        <v>500</v>
      </c>
      <c r="E69" s="32"/>
      <c r="F69" s="59" t="str">
        <f t="shared" si="0"/>
        <v>OFFERTA NON ACCETTABILE -ESCLUSIONE</v>
      </c>
      <c r="G69" s="12"/>
    </row>
    <row r="70" spans="2:7" ht="20.25" customHeight="1" x14ac:dyDescent="0.25">
      <c r="B70" s="8">
        <v>33</v>
      </c>
      <c r="C70" s="75" t="s">
        <v>75</v>
      </c>
      <c r="D70" s="79">
        <v>1000</v>
      </c>
      <c r="E70" s="32"/>
      <c r="F70" s="59" t="str">
        <f t="shared" si="0"/>
        <v>OFFERTA NON ACCETTABILE -ESCLUSIONE</v>
      </c>
      <c r="G70" s="12"/>
    </row>
    <row r="71" spans="2:7" ht="20.25" customHeight="1" x14ac:dyDescent="0.25">
      <c r="B71" s="8">
        <v>34</v>
      </c>
      <c r="C71" s="75" t="s">
        <v>76</v>
      </c>
      <c r="D71" s="79">
        <v>500</v>
      </c>
      <c r="E71" s="32"/>
      <c r="F71" s="59" t="str">
        <f t="shared" si="0"/>
        <v>OFFERTA NON ACCETTABILE -ESCLUSIONE</v>
      </c>
      <c r="G71" s="12"/>
    </row>
    <row r="72" spans="2:7" ht="20.25" customHeight="1" x14ac:dyDescent="0.25">
      <c r="B72" s="8">
        <v>35</v>
      </c>
      <c r="C72" s="75" t="s">
        <v>77</v>
      </c>
      <c r="D72" s="79">
        <v>1000</v>
      </c>
      <c r="E72" s="32"/>
      <c r="F72" s="59" t="str">
        <f t="shared" si="0"/>
        <v>OFFERTA NON ACCETTABILE -ESCLUSIONE</v>
      </c>
      <c r="G72" s="12"/>
    </row>
    <row r="73" spans="2:7" ht="20.25" customHeight="1" x14ac:dyDescent="0.25">
      <c r="B73" s="8">
        <v>36</v>
      </c>
      <c r="C73" s="75" t="s">
        <v>78</v>
      </c>
      <c r="D73" s="79">
        <v>2000</v>
      </c>
      <c r="E73" s="32"/>
      <c r="F73" s="59" t="str">
        <f t="shared" si="0"/>
        <v>OFFERTA NON ACCETTABILE -ESCLUSIONE</v>
      </c>
      <c r="G73" s="12"/>
    </row>
    <row r="74" spans="2:7" ht="20.25" customHeight="1" x14ac:dyDescent="0.25">
      <c r="B74" s="8">
        <v>37</v>
      </c>
      <c r="C74" s="75" t="s">
        <v>79</v>
      </c>
      <c r="D74" s="79">
        <v>1500</v>
      </c>
      <c r="E74" s="32"/>
      <c r="F74" s="59" t="str">
        <f t="shared" si="0"/>
        <v>OFFERTA NON ACCETTABILE -ESCLUSIONE</v>
      </c>
      <c r="G74" s="12"/>
    </row>
    <row r="75" spans="2:7" ht="20.25" customHeight="1" x14ac:dyDescent="0.25">
      <c r="B75" s="8">
        <v>38</v>
      </c>
      <c r="C75" s="75" t="s">
        <v>80</v>
      </c>
      <c r="D75" s="79">
        <v>500</v>
      </c>
      <c r="E75" s="32"/>
      <c r="F75" s="59" t="str">
        <f t="shared" si="0"/>
        <v>OFFERTA NON ACCETTABILE -ESCLUSIONE</v>
      </c>
      <c r="G75" s="12"/>
    </row>
    <row r="76" spans="2:7" ht="20.25" customHeight="1" x14ac:dyDescent="0.25">
      <c r="B76" s="8">
        <v>39</v>
      </c>
      <c r="C76" s="75" t="s">
        <v>81</v>
      </c>
      <c r="D76" s="79">
        <v>1000</v>
      </c>
      <c r="E76" s="32"/>
      <c r="F76" s="59" t="str">
        <f t="shared" si="0"/>
        <v>OFFERTA NON ACCETTABILE -ESCLUSIONE</v>
      </c>
      <c r="G76" s="12"/>
    </row>
    <row r="77" spans="2:7" ht="20.25" customHeight="1" x14ac:dyDescent="0.25">
      <c r="B77" s="8">
        <v>40</v>
      </c>
      <c r="C77" s="75" t="s">
        <v>82</v>
      </c>
      <c r="D77" s="79">
        <v>500</v>
      </c>
      <c r="E77" s="32"/>
      <c r="F77" s="59" t="str">
        <f t="shared" si="0"/>
        <v>OFFERTA NON ACCETTABILE -ESCLUSIONE</v>
      </c>
      <c r="G77" s="12"/>
    </row>
    <row r="78" spans="2:7" ht="20.25" customHeight="1" x14ac:dyDescent="0.25">
      <c r="B78" s="8">
        <v>41</v>
      </c>
      <c r="C78" s="75" t="s">
        <v>83</v>
      </c>
      <c r="D78" s="79">
        <v>2000</v>
      </c>
      <c r="E78" s="32"/>
      <c r="F78" s="59" t="str">
        <f t="shared" si="0"/>
        <v>OFFERTA NON ACCETTABILE -ESCLUSIONE</v>
      </c>
      <c r="G78" s="12"/>
    </row>
    <row r="79" spans="2:7" ht="20.25" customHeight="1" x14ac:dyDescent="0.25">
      <c r="B79" s="8">
        <v>42</v>
      </c>
      <c r="C79" s="75" t="s">
        <v>84</v>
      </c>
      <c r="D79" s="79">
        <v>500</v>
      </c>
      <c r="E79" s="32"/>
      <c r="F79" s="59" t="str">
        <f t="shared" si="0"/>
        <v>OFFERTA NON ACCETTABILE -ESCLUSIONE</v>
      </c>
      <c r="G79" s="12"/>
    </row>
    <row r="80" spans="2:7" ht="20.25" customHeight="1" x14ac:dyDescent="0.25">
      <c r="B80" s="8">
        <v>43</v>
      </c>
      <c r="C80" s="75" t="s">
        <v>85</v>
      </c>
      <c r="D80" s="79">
        <v>500</v>
      </c>
      <c r="E80" s="32"/>
      <c r="F80" s="59" t="str">
        <f t="shared" si="0"/>
        <v>OFFERTA NON ACCETTABILE -ESCLUSIONE</v>
      </c>
      <c r="G80" s="12"/>
    </row>
    <row r="81" spans="2:7" ht="20.25" customHeight="1" x14ac:dyDescent="0.25">
      <c r="B81" s="8">
        <v>44</v>
      </c>
      <c r="C81" s="75" t="s">
        <v>86</v>
      </c>
      <c r="D81" s="79">
        <v>500</v>
      </c>
      <c r="E81" s="32"/>
      <c r="F81" s="59" t="str">
        <f t="shared" si="0"/>
        <v>OFFERTA NON ACCETTABILE -ESCLUSIONE</v>
      </c>
      <c r="G81" s="12"/>
    </row>
    <row r="82" spans="2:7" ht="20.25" customHeight="1" x14ac:dyDescent="0.25">
      <c r="B82" s="8">
        <v>45</v>
      </c>
      <c r="C82" s="75" t="s">
        <v>87</v>
      </c>
      <c r="D82" s="79">
        <v>500</v>
      </c>
      <c r="E82" s="32"/>
      <c r="F82" s="59" t="str">
        <f t="shared" si="0"/>
        <v>OFFERTA NON ACCETTABILE -ESCLUSIONE</v>
      </c>
      <c r="G82" s="12"/>
    </row>
    <row r="83" spans="2:7" ht="20.25" customHeight="1" x14ac:dyDescent="0.25">
      <c r="B83" s="8">
        <v>46</v>
      </c>
      <c r="C83" s="75" t="s">
        <v>88</v>
      </c>
      <c r="D83" s="79">
        <v>2500</v>
      </c>
      <c r="E83" s="32"/>
      <c r="F83" s="59" t="str">
        <f t="shared" si="0"/>
        <v>OFFERTA NON ACCETTABILE -ESCLUSIONE</v>
      </c>
      <c r="G83" s="12"/>
    </row>
    <row r="84" spans="2:7" ht="20.25" customHeight="1" x14ac:dyDescent="0.25">
      <c r="B84" s="8">
        <v>47</v>
      </c>
      <c r="C84" s="75" t="s">
        <v>89</v>
      </c>
      <c r="D84" s="79">
        <v>2000</v>
      </c>
      <c r="E84" s="32"/>
      <c r="F84" s="59" t="str">
        <f t="shared" si="0"/>
        <v>OFFERTA NON ACCETTABILE -ESCLUSIONE</v>
      </c>
      <c r="G84" s="12"/>
    </row>
    <row r="85" spans="2:7" ht="20.25" customHeight="1" x14ac:dyDescent="0.25">
      <c r="B85" s="8">
        <v>48</v>
      </c>
      <c r="C85" s="76" t="s">
        <v>90</v>
      </c>
      <c r="D85" s="79">
        <v>1000</v>
      </c>
      <c r="E85" s="32"/>
      <c r="F85" s="59" t="str">
        <f t="shared" si="0"/>
        <v>OFFERTA NON ACCETTABILE -ESCLUSIONE</v>
      </c>
      <c r="G85" s="12"/>
    </row>
    <row r="86" spans="2:7" ht="20.25" customHeight="1" x14ac:dyDescent="0.25">
      <c r="B86" s="8">
        <v>49</v>
      </c>
      <c r="C86" s="76" t="s">
        <v>124</v>
      </c>
      <c r="D86" s="79">
        <v>2000</v>
      </c>
      <c r="E86" s="32"/>
      <c r="F86" s="59" t="str">
        <f t="shared" si="0"/>
        <v>OFFERTA NON ACCETTABILE -ESCLUSIONE</v>
      </c>
      <c r="G86" s="12"/>
    </row>
    <row r="87" spans="2:7" ht="20.25" customHeight="1" x14ac:dyDescent="0.25">
      <c r="B87" s="8">
        <v>50</v>
      </c>
      <c r="C87" s="75" t="s">
        <v>91</v>
      </c>
      <c r="D87" s="79">
        <v>500</v>
      </c>
      <c r="E87" s="32"/>
      <c r="F87" s="59" t="str">
        <f t="shared" si="0"/>
        <v>OFFERTA NON ACCETTABILE -ESCLUSIONE</v>
      </c>
      <c r="G87" s="12"/>
    </row>
    <row r="88" spans="2:7" ht="20.25" customHeight="1" x14ac:dyDescent="0.25">
      <c r="B88" s="8">
        <v>51</v>
      </c>
      <c r="C88" s="75" t="s">
        <v>92</v>
      </c>
      <c r="D88" s="79">
        <v>500</v>
      </c>
      <c r="E88" s="32"/>
      <c r="F88" s="59" t="str">
        <f t="shared" si="0"/>
        <v>OFFERTA NON ACCETTABILE -ESCLUSIONE</v>
      </c>
      <c r="G88" s="12"/>
    </row>
    <row r="89" spans="2:7" ht="20.25" customHeight="1" x14ac:dyDescent="0.25">
      <c r="B89" s="8">
        <v>52</v>
      </c>
      <c r="C89" s="75" t="s">
        <v>93</v>
      </c>
      <c r="D89" s="79">
        <v>1500</v>
      </c>
      <c r="E89" s="32"/>
      <c r="F89" s="59" t="str">
        <f t="shared" si="0"/>
        <v>OFFERTA NON ACCETTABILE -ESCLUSIONE</v>
      </c>
      <c r="G89" s="12"/>
    </row>
    <row r="90" spans="2:7" ht="20.25" customHeight="1" x14ac:dyDescent="0.25">
      <c r="B90" s="8">
        <v>53</v>
      </c>
      <c r="C90" s="75" t="s">
        <v>94</v>
      </c>
      <c r="D90" s="79">
        <v>500</v>
      </c>
      <c r="E90" s="32"/>
      <c r="F90" s="59" t="str">
        <f t="shared" si="0"/>
        <v>OFFERTA NON ACCETTABILE -ESCLUSIONE</v>
      </c>
      <c r="G90" s="12"/>
    </row>
    <row r="91" spans="2:7" ht="20.25" customHeight="1" x14ac:dyDescent="0.25">
      <c r="B91" s="8">
        <v>54</v>
      </c>
      <c r="C91" s="76" t="s">
        <v>95</v>
      </c>
      <c r="D91" s="79">
        <v>2000</v>
      </c>
      <c r="E91" s="32"/>
      <c r="F91" s="59" t="str">
        <f t="shared" si="0"/>
        <v>OFFERTA NON ACCETTABILE -ESCLUSIONE</v>
      </c>
      <c r="G91" s="12"/>
    </row>
    <row r="92" spans="2:7" ht="20.25" customHeight="1" x14ac:dyDescent="0.25">
      <c r="B92" s="8">
        <v>55</v>
      </c>
      <c r="C92" s="75" t="s">
        <v>96</v>
      </c>
      <c r="D92" s="79">
        <v>500</v>
      </c>
      <c r="E92" s="32"/>
      <c r="F92" s="59" t="str">
        <f t="shared" si="0"/>
        <v>OFFERTA NON ACCETTABILE -ESCLUSIONE</v>
      </c>
      <c r="G92" s="12"/>
    </row>
    <row r="93" spans="2:7" ht="20.25" customHeight="1" x14ac:dyDescent="0.25">
      <c r="B93" s="8">
        <v>56</v>
      </c>
      <c r="C93" s="75" t="s">
        <v>97</v>
      </c>
      <c r="D93" s="79">
        <v>1000</v>
      </c>
      <c r="E93" s="32"/>
      <c r="F93" s="59" t="str">
        <f t="shared" si="0"/>
        <v>OFFERTA NON ACCETTABILE -ESCLUSIONE</v>
      </c>
      <c r="G93" s="12"/>
    </row>
    <row r="94" spans="2:7" ht="20.25" customHeight="1" x14ac:dyDescent="0.25">
      <c r="B94" s="8">
        <v>57</v>
      </c>
      <c r="C94" s="75" t="s">
        <v>98</v>
      </c>
      <c r="D94" s="79">
        <v>500</v>
      </c>
      <c r="E94" s="32"/>
      <c r="F94" s="59" t="str">
        <f t="shared" si="0"/>
        <v>OFFERTA NON ACCETTABILE -ESCLUSIONE</v>
      </c>
      <c r="G94" s="12"/>
    </row>
    <row r="95" spans="2:7" ht="20.25" customHeight="1" x14ac:dyDescent="0.25">
      <c r="B95" s="8">
        <v>58</v>
      </c>
      <c r="C95" s="75" t="s">
        <v>125</v>
      </c>
      <c r="D95" s="79">
        <v>1500</v>
      </c>
      <c r="E95" s="32"/>
      <c r="F95" s="59" t="str">
        <f t="shared" si="0"/>
        <v>OFFERTA NON ACCETTABILE -ESCLUSIONE</v>
      </c>
      <c r="G95" s="12"/>
    </row>
    <row r="96" spans="2:7" ht="20.25" customHeight="1" x14ac:dyDescent="0.25">
      <c r="B96" s="8">
        <v>59</v>
      </c>
      <c r="C96" s="75" t="s">
        <v>99</v>
      </c>
      <c r="D96" s="79">
        <v>500</v>
      </c>
      <c r="E96" s="32"/>
      <c r="F96" s="59" t="str">
        <f t="shared" si="0"/>
        <v>OFFERTA NON ACCETTABILE -ESCLUSIONE</v>
      </c>
      <c r="G96" s="12"/>
    </row>
    <row r="97" spans="2:7" ht="20.25" customHeight="1" x14ac:dyDescent="0.25">
      <c r="B97" s="8">
        <v>60</v>
      </c>
      <c r="C97" s="75" t="s">
        <v>100</v>
      </c>
      <c r="D97" s="79">
        <v>1500</v>
      </c>
      <c r="E97" s="32"/>
      <c r="F97" s="59" t="str">
        <f t="shared" si="0"/>
        <v>OFFERTA NON ACCETTABILE -ESCLUSIONE</v>
      </c>
      <c r="G97" s="12"/>
    </row>
    <row r="98" spans="2:7" ht="20.25" customHeight="1" x14ac:dyDescent="0.25">
      <c r="B98" s="8">
        <v>61</v>
      </c>
      <c r="C98" s="75" t="s">
        <v>101</v>
      </c>
      <c r="D98" s="79">
        <v>500</v>
      </c>
      <c r="E98" s="32"/>
      <c r="F98" s="59" t="str">
        <f t="shared" si="0"/>
        <v>OFFERTA NON ACCETTABILE -ESCLUSIONE</v>
      </c>
      <c r="G98" s="12"/>
    </row>
    <row r="99" spans="2:7" ht="20.25" customHeight="1" x14ac:dyDescent="0.25">
      <c r="B99" s="8">
        <v>62</v>
      </c>
      <c r="C99" s="75" t="s">
        <v>102</v>
      </c>
      <c r="D99" s="79">
        <v>500</v>
      </c>
      <c r="E99" s="32"/>
      <c r="F99" s="59" t="str">
        <f t="shared" si="0"/>
        <v>OFFERTA NON ACCETTABILE -ESCLUSIONE</v>
      </c>
      <c r="G99" s="12"/>
    </row>
    <row r="100" spans="2:7" ht="20.25" customHeight="1" x14ac:dyDescent="0.25">
      <c r="B100" s="8">
        <v>63</v>
      </c>
      <c r="C100" s="75" t="s">
        <v>103</v>
      </c>
      <c r="D100" s="79">
        <v>500</v>
      </c>
      <c r="E100" s="32"/>
      <c r="F100" s="59" t="str">
        <f t="shared" si="0"/>
        <v>OFFERTA NON ACCETTABILE -ESCLUSIONE</v>
      </c>
      <c r="G100" s="12"/>
    </row>
    <row r="101" spans="2:7" ht="20.25" customHeight="1" x14ac:dyDescent="0.25">
      <c r="B101" s="8">
        <v>64</v>
      </c>
      <c r="C101" s="75" t="s">
        <v>104</v>
      </c>
      <c r="D101" s="79">
        <v>56000</v>
      </c>
      <c r="E101" s="32"/>
      <c r="F101" s="59" t="str">
        <f t="shared" si="0"/>
        <v>OFFERTA NON ACCETTABILE -ESCLUSIONE</v>
      </c>
      <c r="G101" s="12"/>
    </row>
    <row r="102" spans="2:7" ht="20.25" customHeight="1" x14ac:dyDescent="0.25">
      <c r="B102" s="8">
        <v>65</v>
      </c>
      <c r="C102" s="75" t="s">
        <v>105</v>
      </c>
      <c r="D102" s="79">
        <v>500</v>
      </c>
      <c r="E102" s="32"/>
      <c r="F102" s="59" t="str">
        <f t="shared" si="0"/>
        <v>OFFERTA NON ACCETTABILE -ESCLUSIONE</v>
      </c>
      <c r="G102" s="12"/>
    </row>
    <row r="103" spans="2:7" ht="20.25" customHeight="1" x14ac:dyDescent="0.25">
      <c r="B103" s="8">
        <v>66</v>
      </c>
      <c r="C103" s="75" t="s">
        <v>106</v>
      </c>
      <c r="D103" s="79">
        <v>7500</v>
      </c>
      <c r="E103" s="32"/>
      <c r="F103" s="59" t="str">
        <f t="shared" ref="F103:F116" si="1">IF(E103="","OFFERTA NON ACCETTABILE -ESCLUSIONE",IF(AND(E103&gt;=0,E103&lt;100),+ROUND((D103-D103*ROUND(E103/100,4)),2),"OFFERTA NON ACCETTABILE -ESCLUSIONE"))</f>
        <v>OFFERTA NON ACCETTABILE -ESCLUSIONE</v>
      </c>
      <c r="G103" s="12"/>
    </row>
    <row r="104" spans="2:7" ht="20.25" customHeight="1" x14ac:dyDescent="0.25">
      <c r="B104" s="8">
        <v>67</v>
      </c>
      <c r="C104" s="75" t="s">
        <v>107</v>
      </c>
      <c r="D104" s="79">
        <v>500</v>
      </c>
      <c r="E104" s="32"/>
      <c r="F104" s="59" t="str">
        <f t="shared" si="1"/>
        <v>OFFERTA NON ACCETTABILE -ESCLUSIONE</v>
      </c>
      <c r="G104" s="12"/>
    </row>
    <row r="105" spans="2:7" ht="20.25" customHeight="1" x14ac:dyDescent="0.25">
      <c r="B105" s="8">
        <v>68</v>
      </c>
      <c r="C105" s="75" t="s">
        <v>108</v>
      </c>
      <c r="D105" s="79">
        <v>500</v>
      </c>
      <c r="E105" s="32"/>
      <c r="F105" s="59" t="str">
        <f t="shared" si="1"/>
        <v>OFFERTA NON ACCETTABILE -ESCLUSIONE</v>
      </c>
      <c r="G105" s="12"/>
    </row>
    <row r="106" spans="2:7" ht="20.25" customHeight="1" x14ac:dyDescent="0.25">
      <c r="B106" s="8">
        <v>69</v>
      </c>
      <c r="C106" s="75" t="s">
        <v>109</v>
      </c>
      <c r="D106" s="79">
        <v>500</v>
      </c>
      <c r="E106" s="32"/>
      <c r="F106" s="59" t="str">
        <f t="shared" si="1"/>
        <v>OFFERTA NON ACCETTABILE -ESCLUSIONE</v>
      </c>
      <c r="G106" s="12"/>
    </row>
    <row r="107" spans="2:7" ht="20.25" customHeight="1" x14ac:dyDescent="0.25">
      <c r="B107" s="8">
        <v>70</v>
      </c>
      <c r="C107" s="75" t="s">
        <v>110</v>
      </c>
      <c r="D107" s="79">
        <v>2500</v>
      </c>
      <c r="E107" s="32"/>
      <c r="F107" s="59" t="str">
        <f t="shared" si="1"/>
        <v>OFFERTA NON ACCETTABILE -ESCLUSIONE</v>
      </c>
      <c r="G107" s="12"/>
    </row>
    <row r="108" spans="2:7" ht="20.25" customHeight="1" x14ac:dyDescent="0.25">
      <c r="B108" s="8">
        <v>71</v>
      </c>
      <c r="C108" s="75" t="s">
        <v>111</v>
      </c>
      <c r="D108" s="79">
        <v>1000</v>
      </c>
      <c r="E108" s="32"/>
      <c r="F108" s="59" t="str">
        <f t="shared" si="1"/>
        <v>OFFERTA NON ACCETTABILE -ESCLUSIONE</v>
      </c>
      <c r="G108" s="12"/>
    </row>
    <row r="109" spans="2:7" ht="20.25" customHeight="1" x14ac:dyDescent="0.25">
      <c r="B109" s="8">
        <v>72</v>
      </c>
      <c r="C109" s="75" t="s">
        <v>112</v>
      </c>
      <c r="D109" s="79">
        <v>500</v>
      </c>
      <c r="E109" s="32"/>
      <c r="F109" s="59" t="str">
        <f t="shared" si="1"/>
        <v>OFFERTA NON ACCETTABILE -ESCLUSIONE</v>
      </c>
      <c r="G109" s="12"/>
    </row>
    <row r="110" spans="2:7" ht="20.25" customHeight="1" x14ac:dyDescent="0.25">
      <c r="B110" s="8">
        <v>73</v>
      </c>
      <c r="C110" s="75" t="s">
        <v>113</v>
      </c>
      <c r="D110" s="79">
        <v>2000</v>
      </c>
      <c r="E110" s="32"/>
      <c r="F110" s="59" t="str">
        <f t="shared" si="1"/>
        <v>OFFERTA NON ACCETTABILE -ESCLUSIONE</v>
      </c>
      <c r="G110" s="12"/>
    </row>
    <row r="111" spans="2:7" ht="20.25" customHeight="1" x14ac:dyDescent="0.25">
      <c r="B111" s="8">
        <v>74</v>
      </c>
      <c r="C111" s="75" t="s">
        <v>114</v>
      </c>
      <c r="D111" s="79">
        <v>500</v>
      </c>
      <c r="E111" s="32"/>
      <c r="F111" s="59" t="str">
        <f t="shared" si="1"/>
        <v>OFFERTA NON ACCETTABILE -ESCLUSIONE</v>
      </c>
      <c r="G111" s="12"/>
    </row>
    <row r="112" spans="2:7" ht="20.25" customHeight="1" x14ac:dyDescent="0.25">
      <c r="B112" s="8">
        <v>75</v>
      </c>
      <c r="C112" s="75" t="s">
        <v>115</v>
      </c>
      <c r="D112" s="79">
        <v>1500</v>
      </c>
      <c r="E112" s="32"/>
      <c r="F112" s="59" t="str">
        <f t="shared" si="1"/>
        <v>OFFERTA NON ACCETTABILE -ESCLUSIONE</v>
      </c>
      <c r="G112" s="12"/>
    </row>
    <row r="113" spans="2:8" ht="20.25" customHeight="1" x14ac:dyDescent="0.25">
      <c r="B113" s="8">
        <v>76</v>
      </c>
      <c r="C113" s="75" t="s">
        <v>116</v>
      </c>
      <c r="D113" s="79">
        <v>500</v>
      </c>
      <c r="E113" s="32"/>
      <c r="F113" s="59" t="str">
        <f t="shared" si="1"/>
        <v>OFFERTA NON ACCETTABILE -ESCLUSIONE</v>
      </c>
      <c r="G113" s="12"/>
    </row>
    <row r="114" spans="2:8" ht="20.25" customHeight="1" x14ac:dyDescent="0.25">
      <c r="B114" s="8">
        <v>77</v>
      </c>
      <c r="C114" s="75" t="s">
        <v>126</v>
      </c>
      <c r="D114" s="79">
        <v>500</v>
      </c>
      <c r="E114" s="32"/>
      <c r="F114" s="59" t="str">
        <f t="shared" si="1"/>
        <v>OFFERTA NON ACCETTABILE -ESCLUSIONE</v>
      </c>
      <c r="G114" s="12"/>
    </row>
    <row r="115" spans="2:8" ht="20.25" customHeight="1" x14ac:dyDescent="0.25">
      <c r="B115" s="8">
        <v>78</v>
      </c>
      <c r="C115" s="75" t="s">
        <v>117</v>
      </c>
      <c r="D115" s="79">
        <v>1500</v>
      </c>
      <c r="E115" s="32"/>
      <c r="F115" s="59" t="str">
        <f t="shared" si="1"/>
        <v>OFFERTA NON ACCETTABILE -ESCLUSIONE</v>
      </c>
      <c r="G115" s="12"/>
    </row>
    <row r="116" spans="2:8" ht="20.25" customHeight="1" x14ac:dyDescent="0.25">
      <c r="B116" s="8">
        <v>79</v>
      </c>
      <c r="C116" s="75" t="s">
        <v>118</v>
      </c>
      <c r="D116" s="79">
        <v>2500</v>
      </c>
      <c r="E116" s="32"/>
      <c r="F116" s="59" t="str">
        <f t="shared" si="1"/>
        <v>OFFERTA NON ACCETTABILE -ESCLUSIONE</v>
      </c>
      <c r="G116" s="12"/>
    </row>
    <row r="117" spans="2:8" ht="20.25" customHeight="1" x14ac:dyDescent="0.2">
      <c r="B117" s="9"/>
      <c r="C117" s="10" t="s">
        <v>45</v>
      </c>
      <c r="D117" s="11">
        <f>SUM(D38:D116)</f>
        <v>182500</v>
      </c>
      <c r="E117" s="93"/>
      <c r="F117" s="94"/>
      <c r="G117" s="62"/>
      <c r="H117" s="61"/>
    </row>
    <row r="118" spans="2:8" ht="41.25" customHeight="1" thickBot="1" x14ac:dyDescent="0.25">
      <c r="B118" s="1"/>
      <c r="C118" s="64" t="s">
        <v>44</v>
      </c>
      <c r="D118" s="91" t="s">
        <v>128</v>
      </c>
      <c r="E118" s="92"/>
      <c r="F118" s="57" t="str">
        <f>IF(IFERROR(MATCH($C$118,F38:F116,0),0)&lt;&gt;0,"ERRORE- RICONTROLLARE LE RIGHE""",SUM(F38:F116))</f>
        <v>ERRORE- RICONTROLLARE LE RIGHE"</v>
      </c>
      <c r="G118" s="4"/>
      <c r="H118" s="58"/>
    </row>
    <row r="119" spans="2:8" ht="18.75" customHeight="1" x14ac:dyDescent="0.2">
      <c r="B119" s="1"/>
      <c r="C119" s="64"/>
      <c r="D119" s="72"/>
      <c r="E119" s="72"/>
      <c r="F119" s="73"/>
      <c r="G119" s="4"/>
      <c r="H119" s="58"/>
    </row>
    <row r="120" spans="2:8" ht="48.75" customHeight="1" x14ac:dyDescent="0.25">
      <c r="D120" s="96" t="s">
        <v>121</v>
      </c>
      <c r="E120" s="96"/>
      <c r="F120" s="96"/>
    </row>
    <row r="121" spans="2:8" ht="20.25" customHeight="1" x14ac:dyDescent="0.2">
      <c r="B121" s="30" t="s">
        <v>28</v>
      </c>
      <c r="C121" s="35"/>
    </row>
    <row r="122" spans="2:8" ht="20.25" customHeight="1" x14ac:dyDescent="0.2">
      <c r="B122" s="28"/>
    </row>
    <row r="123" spans="2:8" ht="20.25" customHeight="1" x14ac:dyDescent="0.2">
      <c r="B123" s="28"/>
    </row>
    <row r="124" spans="2:8" ht="20.25" customHeight="1" x14ac:dyDescent="0.2">
      <c r="B124" s="14"/>
    </row>
    <row r="125" spans="2:8" ht="20.25" customHeight="1" x14ac:dyDescent="0.2">
      <c r="B125" s="31" t="s">
        <v>26</v>
      </c>
      <c r="D125" s="95"/>
      <c r="E125" s="95"/>
      <c r="F125" s="95"/>
    </row>
    <row r="126" spans="2:8" ht="45.75" customHeight="1" x14ac:dyDescent="0.2">
      <c r="B126" s="85" t="s">
        <v>27</v>
      </c>
      <c r="C126" s="85"/>
      <c r="D126" s="85"/>
      <c r="E126" s="85"/>
      <c r="F126" s="85"/>
    </row>
    <row r="127" spans="2:8" ht="20.25" customHeight="1" x14ac:dyDescent="0.2">
      <c r="B127" s="29"/>
    </row>
  </sheetData>
  <sheetProtection algorithmName="SHA-512" hashValue="1XqTguk5oUHf5jAYkbwoAuwb6aHBBzoGPUfXNvapQu8HhfGmguj7fyDmFFYmT/YyHZ7JHkig3ihttrowKHZoDQ==" saltValue="/2V2cv1E83Co1nCKc965rg==" spinCount="100000" sheet="1" objects="1" scenarios="1"/>
  <sortState xmlns:xlrd2="http://schemas.microsoft.com/office/spreadsheetml/2017/richdata2" ref="C36:D100">
    <sortCondition ref="C36:C100"/>
  </sortState>
  <mergeCells count="38">
    <mergeCell ref="H38:R38"/>
    <mergeCell ref="B28:C28"/>
    <mergeCell ref="B27:C27"/>
    <mergeCell ref="B15:C15"/>
    <mergeCell ref="B16:C16"/>
    <mergeCell ref="B17:C17"/>
    <mergeCell ref="B18:C18"/>
    <mergeCell ref="B21:C21"/>
    <mergeCell ref="B22:C22"/>
    <mergeCell ref="B25:C25"/>
    <mergeCell ref="B26:C26"/>
    <mergeCell ref="B19:C19"/>
    <mergeCell ref="B20:C20"/>
    <mergeCell ref="D18:F18"/>
    <mergeCell ref="B23:C23"/>
    <mergeCell ref="D22:F22"/>
    <mergeCell ref="B12:F12"/>
    <mergeCell ref="D14:F14"/>
    <mergeCell ref="D15:F15"/>
    <mergeCell ref="D16:F16"/>
    <mergeCell ref="D17:F17"/>
    <mergeCell ref="B13:C13"/>
    <mergeCell ref="B14:C14"/>
    <mergeCell ref="D23:F23"/>
    <mergeCell ref="B24:F24"/>
    <mergeCell ref="B126:F126"/>
    <mergeCell ref="D28:F28"/>
    <mergeCell ref="B30:F30"/>
    <mergeCell ref="B33:F33"/>
    <mergeCell ref="B35:F35"/>
    <mergeCell ref="B34:C34"/>
    <mergeCell ref="B29:C29"/>
    <mergeCell ref="B31:C31"/>
    <mergeCell ref="B32:C32"/>
    <mergeCell ref="D118:E118"/>
    <mergeCell ref="E117:F117"/>
    <mergeCell ref="D125:F125"/>
    <mergeCell ref="D120:F120"/>
  </mergeCells>
  <conditionalFormatting sqref="F38:F116">
    <cfRule type="containsText" dxfId="3" priority="4" operator="containsText" text="OFFERTA NON ACCETTABILE -ESCLUSIONE">
      <formula>NOT(ISERROR(SEARCH("OFFERTA NON ACCETTABILE -ESCLUSIONE",F38)))</formula>
    </cfRule>
  </conditionalFormatting>
  <conditionalFormatting sqref="G39:G116">
    <cfRule type="expression" dxfId="2" priority="3">
      <formula>"seG45=""Attenzione! Offerta non accettabile!!!"""</formula>
    </cfRule>
  </conditionalFormatting>
  <dataValidations xWindow="630" yWindow="629" count="1">
    <dataValidation type="decimal" showInputMessage="1" errorTitle="ERRORE" error="INSERIRE AL MASSIMO 2 DECIMALI" promptTitle="VALORI AMMESSI" prompt="numeri &gt;=0 e &lt;100_x000a_al massimo 2 decimali_x000a_" sqref="E38:E116" xr:uid="{79703762-BCBD-4B0F-AD3F-C6BA0C875FFB}">
      <formula1>0</formula1>
      <formula2>99.99</formula2>
    </dataValidation>
  </dataValidations>
  <pageMargins left="0.25" right="0.25" top="0.75" bottom="0.75" header="0.3" footer="0.3"/>
  <pageSetup paperSize="9" scale="68" fitToHeight="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026C1-DD8E-4357-8C0C-CE53CF6FC104}">
  <sheetPr>
    <pageSetUpPr fitToPage="1"/>
  </sheetPr>
  <dimension ref="B2:R183"/>
  <sheetViews>
    <sheetView topLeftCell="A7" zoomScaleNormal="100" workbookViewId="0">
      <selection activeCell="B12" sqref="B12:F12"/>
    </sheetView>
  </sheetViews>
  <sheetFormatPr defaultRowHeight="12.75" x14ac:dyDescent="0.2"/>
  <cols>
    <col min="1" max="1" width="9.28515625" style="2" customWidth="1"/>
    <col min="2" max="2" width="9.140625" style="2"/>
    <col min="3" max="3" width="37.28515625" style="2" customWidth="1"/>
    <col min="4" max="4" width="21.28515625" style="5" customWidth="1"/>
    <col min="5" max="5" width="18.140625" style="5" customWidth="1"/>
    <col min="6" max="6" width="39.42578125" style="5" customWidth="1"/>
    <col min="7" max="7" width="14.28515625" style="2" customWidth="1"/>
    <col min="8" max="8" width="10.7109375" style="2" bestFit="1" customWidth="1"/>
    <col min="9" max="16384" width="9.140625" style="2"/>
  </cols>
  <sheetData>
    <row r="2" spans="2:6" ht="20.25" customHeight="1" thickBot="1" x14ac:dyDescent="0.25">
      <c r="B2" s="17"/>
      <c r="C2" s="18"/>
      <c r="D2" s="19" t="s">
        <v>119</v>
      </c>
      <c r="E2" s="20"/>
      <c r="F2" s="21"/>
    </row>
    <row r="3" spans="2:6" ht="20.25" customHeight="1" thickBot="1" x14ac:dyDescent="0.25">
      <c r="B3" s="22"/>
      <c r="D3" s="13" t="s">
        <v>3</v>
      </c>
      <c r="F3" s="23"/>
    </row>
    <row r="4" spans="2:6" ht="20.25" customHeight="1" x14ac:dyDescent="0.2">
      <c r="B4" s="24"/>
      <c r="C4" s="25"/>
      <c r="D4" s="36" t="s">
        <v>31</v>
      </c>
      <c r="E4" s="26"/>
      <c r="F4" s="27"/>
    </row>
    <row r="5" spans="2:6" ht="20.25" customHeight="1" x14ac:dyDescent="0.2">
      <c r="D5" s="14"/>
    </row>
    <row r="6" spans="2:6" ht="20.25" customHeight="1" x14ac:dyDescent="0.2">
      <c r="D6" s="15" t="s">
        <v>5</v>
      </c>
    </row>
    <row r="7" spans="2:6" ht="20.25" customHeight="1" x14ac:dyDescent="0.2">
      <c r="D7" s="15" t="s">
        <v>6</v>
      </c>
    </row>
    <row r="8" spans="2:6" ht="20.25" customHeight="1" x14ac:dyDescent="0.2">
      <c r="D8" s="16" t="s">
        <v>7</v>
      </c>
    </row>
    <row r="9" spans="2:6" ht="20.25" customHeight="1" x14ac:dyDescent="0.2">
      <c r="D9" s="15" t="s">
        <v>8</v>
      </c>
    </row>
    <row r="10" spans="2:6" ht="20.25" customHeight="1" x14ac:dyDescent="0.2">
      <c r="D10" s="15" t="s">
        <v>9</v>
      </c>
    </row>
    <row r="12" spans="2:6" ht="60" customHeight="1" x14ac:dyDescent="0.2">
      <c r="B12" s="97" t="s">
        <v>134</v>
      </c>
      <c r="C12" s="98"/>
      <c r="D12" s="98"/>
      <c r="E12" s="98"/>
      <c r="F12" s="99"/>
    </row>
    <row r="13" spans="2:6" ht="20.25" customHeight="1" x14ac:dyDescent="0.2">
      <c r="B13" s="88"/>
      <c r="C13" s="88"/>
    </row>
    <row r="14" spans="2:6" ht="20.25" customHeight="1" x14ac:dyDescent="0.2">
      <c r="B14" s="100" t="s">
        <v>10</v>
      </c>
      <c r="C14" s="100"/>
      <c r="D14" s="95"/>
      <c r="E14" s="95"/>
      <c r="F14" s="95"/>
    </row>
    <row r="15" spans="2:6" ht="20.25" customHeight="1" x14ac:dyDescent="0.2">
      <c r="B15" s="103" t="s">
        <v>11</v>
      </c>
      <c r="C15" s="103"/>
      <c r="D15" s="95"/>
      <c r="E15" s="95"/>
      <c r="F15" s="95"/>
    </row>
    <row r="16" spans="2:6" ht="20.25" customHeight="1" x14ac:dyDescent="0.2">
      <c r="B16" s="103" t="s">
        <v>12</v>
      </c>
      <c r="C16" s="103"/>
      <c r="D16" s="95"/>
      <c r="E16" s="95"/>
      <c r="F16" s="95"/>
    </row>
    <row r="17" spans="2:6" ht="20.25" customHeight="1" x14ac:dyDescent="0.2">
      <c r="B17" s="103" t="s">
        <v>13</v>
      </c>
      <c r="C17" s="103"/>
      <c r="D17" s="95"/>
      <c r="E17" s="95"/>
      <c r="F17" s="95"/>
    </row>
    <row r="18" spans="2:6" ht="20.25" customHeight="1" x14ac:dyDescent="0.2">
      <c r="B18" s="103" t="s">
        <v>14</v>
      </c>
      <c r="C18" s="103"/>
      <c r="D18" s="95"/>
      <c r="E18" s="95"/>
      <c r="F18" s="95"/>
    </row>
    <row r="19" spans="2:6" ht="22.5" customHeight="1" x14ac:dyDescent="0.2">
      <c r="B19" s="106" t="s">
        <v>15</v>
      </c>
      <c r="C19" s="106"/>
    </row>
    <row r="20" spans="2:6" ht="20.25" customHeight="1" x14ac:dyDescent="0.2">
      <c r="B20" s="88"/>
      <c r="C20" s="88"/>
    </row>
    <row r="21" spans="2:6" ht="20.25" customHeight="1" x14ac:dyDescent="0.2">
      <c r="B21" s="86" t="s">
        <v>16</v>
      </c>
      <c r="C21" s="86"/>
    </row>
    <row r="22" spans="2:6" ht="20.25" customHeight="1" x14ac:dyDescent="0.2">
      <c r="B22" s="104" t="s">
        <v>17</v>
      </c>
      <c r="C22" s="105"/>
      <c r="D22" s="81"/>
      <c r="E22" s="82"/>
      <c r="F22" s="83"/>
    </row>
    <row r="23" spans="2:6" ht="20.25" customHeight="1" x14ac:dyDescent="0.2">
      <c r="B23" s="104" t="s">
        <v>25</v>
      </c>
      <c r="C23" s="105"/>
      <c r="D23" s="81"/>
      <c r="E23" s="82"/>
      <c r="F23" s="83"/>
    </row>
    <row r="24" spans="2:6" ht="30" customHeight="1" x14ac:dyDescent="0.2">
      <c r="B24" s="84" t="s">
        <v>29</v>
      </c>
      <c r="C24" s="84"/>
      <c r="D24" s="84"/>
      <c r="E24" s="84"/>
      <c r="F24" s="84"/>
    </row>
    <row r="25" spans="2:6" ht="20.25" customHeight="1" x14ac:dyDescent="0.2">
      <c r="B25" s="102" t="s">
        <v>18</v>
      </c>
      <c r="C25" s="102"/>
      <c r="D25" s="34"/>
    </row>
    <row r="26" spans="2:6" ht="20.25" customHeight="1" x14ac:dyDescent="0.2">
      <c r="B26" s="102" t="s">
        <v>19</v>
      </c>
      <c r="C26" s="102"/>
      <c r="D26" s="34"/>
    </row>
    <row r="27" spans="2:6" ht="20.25" customHeight="1" x14ac:dyDescent="0.2">
      <c r="B27" s="102" t="s">
        <v>20</v>
      </c>
      <c r="C27" s="102"/>
      <c r="D27" s="34"/>
    </row>
    <row r="28" spans="2:6" ht="20.25" customHeight="1" x14ac:dyDescent="0.2">
      <c r="B28" s="102" t="s">
        <v>21</v>
      </c>
      <c r="C28" s="102"/>
      <c r="D28" s="81"/>
      <c r="E28" s="82"/>
      <c r="F28" s="83"/>
    </row>
    <row r="29" spans="2:6" ht="20.25" customHeight="1" x14ac:dyDescent="0.2">
      <c r="B29" s="89"/>
      <c r="C29" s="89"/>
    </row>
    <row r="30" spans="2:6" ht="30" customHeight="1" x14ac:dyDescent="0.2">
      <c r="B30" s="84" t="s">
        <v>30</v>
      </c>
      <c r="C30" s="84"/>
      <c r="D30" s="84"/>
      <c r="E30" s="84"/>
      <c r="F30" s="84"/>
    </row>
    <row r="31" spans="2:6" ht="20.25" customHeight="1" x14ac:dyDescent="0.2">
      <c r="B31" s="90" t="s">
        <v>22</v>
      </c>
      <c r="C31" s="90"/>
      <c r="D31" s="34"/>
    </row>
    <row r="32" spans="2:6" ht="20.25" customHeight="1" x14ac:dyDescent="0.25">
      <c r="B32" s="40" t="s">
        <v>39</v>
      </c>
      <c r="C32"/>
      <c r="D32"/>
      <c r="E32"/>
      <c r="F32"/>
    </row>
    <row r="33" spans="2:7" ht="20.25" customHeight="1" x14ac:dyDescent="0.25">
      <c r="B33" s="38"/>
      <c r="C33"/>
      <c r="D33"/>
      <c r="E33"/>
      <c r="F33"/>
    </row>
    <row r="34" spans="2:7" s="37" customFormat="1" ht="20.25" customHeight="1" x14ac:dyDescent="0.25">
      <c r="B34" s="49"/>
      <c r="C34" s="39" t="s">
        <v>33</v>
      </c>
      <c r="D34" s="41"/>
      <c r="E34" s="41"/>
      <c r="F34" s="41"/>
    </row>
    <row r="35" spans="2:7" s="37" customFormat="1" ht="20.25" customHeight="1" x14ac:dyDescent="0.2">
      <c r="B35" s="66"/>
      <c r="C35" s="42"/>
      <c r="D35" s="51" t="s">
        <v>34</v>
      </c>
      <c r="E35" s="43" t="s">
        <v>35</v>
      </c>
      <c r="F35" s="51" t="s">
        <v>34</v>
      </c>
      <c r="G35" s="43" t="s">
        <v>36</v>
      </c>
    </row>
    <row r="36" spans="2:7" s="37" customFormat="1" ht="20.25" customHeight="1" x14ac:dyDescent="0.25">
      <c r="B36" s="50" t="s">
        <v>37</v>
      </c>
      <c r="C36" s="44" t="s">
        <v>40</v>
      </c>
      <c r="D36" s="45"/>
      <c r="E36" s="48" t="s">
        <v>37</v>
      </c>
      <c r="F36" s="44" t="s">
        <v>38</v>
      </c>
      <c r="G36" s="41"/>
    </row>
    <row r="37" spans="2:7" ht="20.25" customHeight="1" x14ac:dyDescent="0.2">
      <c r="B37" s="33"/>
      <c r="C37" s="33"/>
      <c r="D37" s="47"/>
    </row>
    <row r="38" spans="2:7" ht="20.25" customHeight="1" x14ac:dyDescent="0.25">
      <c r="B38" s="88"/>
      <c r="C38" s="88"/>
      <c r="D38" s="67" t="s">
        <v>32</v>
      </c>
    </row>
    <row r="39" spans="2:7" ht="20.25" customHeight="1" x14ac:dyDescent="0.2">
      <c r="B39" s="65"/>
      <c r="C39" s="65"/>
      <c r="D39" s="46"/>
    </row>
    <row r="40" spans="2:7" ht="20.25" customHeight="1" x14ac:dyDescent="0.2">
      <c r="B40" s="100" t="s">
        <v>10</v>
      </c>
      <c r="C40" s="100"/>
      <c r="D40" s="95"/>
      <c r="E40" s="95"/>
      <c r="F40" s="95"/>
    </row>
    <row r="41" spans="2:7" ht="20.25" customHeight="1" x14ac:dyDescent="0.2">
      <c r="B41" s="103" t="s">
        <v>11</v>
      </c>
      <c r="C41" s="103"/>
      <c r="D41" s="95"/>
      <c r="E41" s="95"/>
      <c r="F41" s="95"/>
    </row>
    <row r="42" spans="2:7" ht="20.25" customHeight="1" x14ac:dyDescent="0.2">
      <c r="B42" s="103" t="s">
        <v>12</v>
      </c>
      <c r="C42" s="103"/>
      <c r="D42" s="95"/>
      <c r="E42" s="95"/>
      <c r="F42" s="95"/>
    </row>
    <row r="43" spans="2:7" ht="20.25" customHeight="1" x14ac:dyDescent="0.2">
      <c r="B43" s="103" t="s">
        <v>13</v>
      </c>
      <c r="C43" s="103"/>
      <c r="D43" s="95"/>
      <c r="E43" s="95"/>
      <c r="F43" s="95"/>
    </row>
    <row r="44" spans="2:7" ht="20.25" customHeight="1" x14ac:dyDescent="0.2">
      <c r="B44" s="103" t="s">
        <v>14</v>
      </c>
      <c r="C44" s="103"/>
      <c r="D44" s="95"/>
      <c r="E44" s="95"/>
      <c r="F44" s="95"/>
    </row>
    <row r="45" spans="2:7" ht="22.5" customHeight="1" x14ac:dyDescent="0.2">
      <c r="B45" s="106" t="s">
        <v>15</v>
      </c>
      <c r="C45" s="106"/>
    </row>
    <row r="46" spans="2:7" ht="20.25" customHeight="1" x14ac:dyDescent="0.2">
      <c r="B46" s="88"/>
      <c r="C46" s="88"/>
    </row>
    <row r="47" spans="2:7" ht="20.25" customHeight="1" x14ac:dyDescent="0.2">
      <c r="B47" s="86" t="s">
        <v>16</v>
      </c>
      <c r="C47" s="86"/>
    </row>
    <row r="48" spans="2:7" ht="20.25" customHeight="1" x14ac:dyDescent="0.2">
      <c r="B48" s="104" t="s">
        <v>17</v>
      </c>
      <c r="C48" s="105"/>
      <c r="D48" s="81"/>
      <c r="E48" s="82"/>
      <c r="F48" s="83"/>
    </row>
    <row r="49" spans="2:7" ht="20.25" customHeight="1" x14ac:dyDescent="0.2">
      <c r="B49" s="104" t="s">
        <v>25</v>
      </c>
      <c r="C49" s="105"/>
      <c r="D49" s="81"/>
      <c r="E49" s="82"/>
      <c r="F49" s="83"/>
    </row>
    <row r="50" spans="2:7" ht="30" customHeight="1" x14ac:dyDescent="0.2">
      <c r="B50" s="84" t="s">
        <v>29</v>
      </c>
      <c r="C50" s="84"/>
      <c r="D50" s="84"/>
      <c r="E50" s="84"/>
      <c r="F50" s="84"/>
    </row>
    <row r="51" spans="2:7" ht="20.25" customHeight="1" x14ac:dyDescent="0.2">
      <c r="B51" s="102" t="s">
        <v>18</v>
      </c>
      <c r="C51" s="102"/>
      <c r="D51" s="34"/>
    </row>
    <row r="52" spans="2:7" ht="20.25" customHeight="1" x14ac:dyDescent="0.2">
      <c r="B52" s="102" t="s">
        <v>19</v>
      </c>
      <c r="C52" s="102"/>
      <c r="D52" s="34"/>
    </row>
    <row r="53" spans="2:7" ht="20.25" customHeight="1" x14ac:dyDescent="0.2">
      <c r="B53" s="102" t="s">
        <v>20</v>
      </c>
      <c r="C53" s="102"/>
      <c r="D53" s="34"/>
    </row>
    <row r="54" spans="2:7" ht="20.25" customHeight="1" x14ac:dyDescent="0.2">
      <c r="B54" s="102" t="s">
        <v>21</v>
      </c>
      <c r="C54" s="102"/>
      <c r="D54" s="81"/>
      <c r="E54" s="82"/>
      <c r="F54" s="83"/>
    </row>
    <row r="55" spans="2:7" ht="20.25" customHeight="1" x14ac:dyDescent="0.2">
      <c r="B55" s="89"/>
      <c r="C55" s="89"/>
    </row>
    <row r="56" spans="2:7" ht="30" customHeight="1" x14ac:dyDescent="0.2">
      <c r="B56" s="84" t="s">
        <v>30</v>
      </c>
      <c r="C56" s="84"/>
      <c r="D56" s="84"/>
      <c r="E56" s="84"/>
      <c r="F56" s="84"/>
    </row>
    <row r="57" spans="2:7" ht="20.25" customHeight="1" x14ac:dyDescent="0.2">
      <c r="B57" s="90" t="s">
        <v>22</v>
      </c>
      <c r="C57" s="90"/>
      <c r="D57" s="34"/>
    </row>
    <row r="58" spans="2:7" ht="20.25" customHeight="1" x14ac:dyDescent="0.2">
      <c r="B58" s="33"/>
      <c r="C58" s="33"/>
      <c r="D58" s="47"/>
    </row>
    <row r="59" spans="2:7" ht="20.25" customHeight="1" x14ac:dyDescent="0.25">
      <c r="B59" s="38"/>
      <c r="C59"/>
      <c r="D59"/>
      <c r="E59"/>
      <c r="F59"/>
    </row>
    <row r="60" spans="2:7" s="37" customFormat="1" ht="20.25" customHeight="1" x14ac:dyDescent="0.25">
      <c r="B60" s="49"/>
      <c r="C60" s="39" t="s">
        <v>33</v>
      </c>
      <c r="D60" s="41"/>
      <c r="E60" s="41"/>
      <c r="F60" s="41"/>
    </row>
    <row r="61" spans="2:7" s="37" customFormat="1" ht="20.25" customHeight="1" x14ac:dyDescent="0.2">
      <c r="B61" s="66"/>
      <c r="C61" s="42"/>
      <c r="D61" s="51" t="s">
        <v>34</v>
      </c>
      <c r="E61" s="43" t="s">
        <v>35</v>
      </c>
      <c r="F61" s="51" t="s">
        <v>34</v>
      </c>
      <c r="G61" s="43" t="s">
        <v>36</v>
      </c>
    </row>
    <row r="62" spans="2:7" s="37" customFormat="1" ht="20.25" customHeight="1" x14ac:dyDescent="0.25">
      <c r="B62" s="50" t="s">
        <v>37</v>
      </c>
      <c r="C62" s="44" t="s">
        <v>40</v>
      </c>
      <c r="D62" s="45"/>
      <c r="E62" s="48" t="s">
        <v>37</v>
      </c>
      <c r="F62" s="44" t="s">
        <v>41</v>
      </c>
      <c r="G62" s="41"/>
    </row>
    <row r="63" spans="2:7" s="37" customFormat="1" ht="20.25" customHeight="1" x14ac:dyDescent="0.25">
      <c r="B63" s="68"/>
      <c r="C63" s="69"/>
      <c r="E63" s="69"/>
      <c r="F63" s="69"/>
      <c r="G63" s="41"/>
    </row>
    <row r="64" spans="2:7" ht="20.25" customHeight="1" x14ac:dyDescent="0.3">
      <c r="B64" s="88"/>
      <c r="C64" s="88"/>
      <c r="D64" s="70" t="s">
        <v>32</v>
      </c>
    </row>
    <row r="65" spans="2:6" ht="20.25" customHeight="1" x14ac:dyDescent="0.2">
      <c r="B65" s="100" t="s">
        <v>10</v>
      </c>
      <c r="C65" s="100"/>
      <c r="D65" s="95"/>
      <c r="E65" s="95"/>
      <c r="F65" s="95"/>
    </row>
    <row r="66" spans="2:6" ht="20.25" customHeight="1" x14ac:dyDescent="0.2">
      <c r="B66" s="103" t="s">
        <v>11</v>
      </c>
      <c r="C66" s="103"/>
      <c r="D66" s="95"/>
      <c r="E66" s="95"/>
      <c r="F66" s="95"/>
    </row>
    <row r="67" spans="2:6" ht="20.25" customHeight="1" x14ac:dyDescent="0.2">
      <c r="B67" s="103" t="s">
        <v>12</v>
      </c>
      <c r="C67" s="103"/>
      <c r="D67" s="95"/>
      <c r="E67" s="95"/>
      <c r="F67" s="95"/>
    </row>
    <row r="68" spans="2:6" ht="20.25" customHeight="1" x14ac:dyDescent="0.2">
      <c r="B68" s="103" t="s">
        <v>13</v>
      </c>
      <c r="C68" s="103"/>
      <c r="D68" s="95"/>
      <c r="E68" s="95"/>
      <c r="F68" s="95"/>
    </row>
    <row r="69" spans="2:6" ht="20.25" customHeight="1" x14ac:dyDescent="0.2">
      <c r="B69" s="103" t="s">
        <v>14</v>
      </c>
      <c r="C69" s="103"/>
      <c r="D69" s="95"/>
      <c r="E69" s="95"/>
      <c r="F69" s="95"/>
    </row>
    <row r="70" spans="2:6" ht="22.5" customHeight="1" x14ac:dyDescent="0.2">
      <c r="B70" s="106" t="s">
        <v>15</v>
      </c>
      <c r="C70" s="106"/>
    </row>
    <row r="71" spans="2:6" ht="20.25" customHeight="1" x14ac:dyDescent="0.2">
      <c r="B71" s="88"/>
      <c r="C71" s="88"/>
    </row>
    <row r="72" spans="2:6" ht="20.25" customHeight="1" x14ac:dyDescent="0.2">
      <c r="B72" s="86" t="s">
        <v>16</v>
      </c>
      <c r="C72" s="86"/>
    </row>
    <row r="73" spans="2:6" ht="20.25" customHeight="1" x14ac:dyDescent="0.2">
      <c r="B73" s="104" t="s">
        <v>17</v>
      </c>
      <c r="C73" s="105"/>
      <c r="D73" s="81"/>
      <c r="E73" s="82"/>
      <c r="F73" s="83"/>
    </row>
    <row r="74" spans="2:6" ht="20.25" customHeight="1" x14ac:dyDescent="0.2">
      <c r="B74" s="104" t="s">
        <v>25</v>
      </c>
      <c r="C74" s="105"/>
      <c r="D74" s="81"/>
      <c r="E74" s="82"/>
      <c r="F74" s="83"/>
    </row>
    <row r="75" spans="2:6" ht="30" customHeight="1" x14ac:dyDescent="0.2">
      <c r="B75" s="84" t="s">
        <v>29</v>
      </c>
      <c r="C75" s="84"/>
      <c r="D75" s="84"/>
      <c r="E75" s="84"/>
      <c r="F75" s="84"/>
    </row>
    <row r="76" spans="2:6" ht="20.25" customHeight="1" x14ac:dyDescent="0.2">
      <c r="B76" s="102" t="s">
        <v>18</v>
      </c>
      <c r="C76" s="102"/>
      <c r="D76" s="34"/>
    </row>
    <row r="77" spans="2:6" ht="20.25" customHeight="1" x14ac:dyDescent="0.2">
      <c r="B77" s="102" t="s">
        <v>19</v>
      </c>
      <c r="C77" s="102"/>
      <c r="D77" s="34"/>
    </row>
    <row r="78" spans="2:6" ht="20.25" customHeight="1" x14ac:dyDescent="0.2">
      <c r="B78" s="102" t="s">
        <v>20</v>
      </c>
      <c r="C78" s="102"/>
      <c r="D78" s="34"/>
    </row>
    <row r="79" spans="2:6" ht="20.25" customHeight="1" x14ac:dyDescent="0.2">
      <c r="B79" s="102" t="s">
        <v>21</v>
      </c>
      <c r="C79" s="102"/>
      <c r="D79" s="81"/>
      <c r="E79" s="82"/>
      <c r="F79" s="83"/>
    </row>
    <row r="80" spans="2:6" ht="20.25" customHeight="1" x14ac:dyDescent="0.2">
      <c r="B80" s="89"/>
      <c r="C80" s="89"/>
    </row>
    <row r="81" spans="2:18" ht="30" customHeight="1" x14ac:dyDescent="0.2">
      <c r="B81" s="84" t="s">
        <v>30</v>
      </c>
      <c r="C81" s="84"/>
      <c r="D81" s="84"/>
      <c r="E81" s="84"/>
      <c r="F81" s="84"/>
    </row>
    <row r="82" spans="2:18" ht="20.25" customHeight="1" x14ac:dyDescent="0.2">
      <c r="B82" s="90" t="s">
        <v>22</v>
      </c>
      <c r="C82" s="90"/>
      <c r="D82" s="34"/>
    </row>
    <row r="83" spans="2:18" ht="20.25" customHeight="1" x14ac:dyDescent="0.2">
      <c r="B83" s="33"/>
      <c r="C83" s="33"/>
      <c r="D83" s="47"/>
    </row>
    <row r="84" spans="2:18" ht="20.25" customHeight="1" x14ac:dyDescent="0.25">
      <c r="B84" s="38"/>
      <c r="C84"/>
      <c r="D84"/>
      <c r="E84"/>
      <c r="F84"/>
    </row>
    <row r="85" spans="2:18" s="37" customFormat="1" ht="20.25" customHeight="1" x14ac:dyDescent="0.25">
      <c r="B85" s="49"/>
      <c r="C85" s="39" t="s">
        <v>33</v>
      </c>
      <c r="D85" s="41"/>
      <c r="E85" s="41"/>
      <c r="F85" s="41"/>
    </row>
    <row r="86" spans="2:18" s="37" customFormat="1" ht="20.25" customHeight="1" x14ac:dyDescent="0.2">
      <c r="B86" s="71"/>
      <c r="C86" s="42"/>
      <c r="D86" s="51" t="s">
        <v>34</v>
      </c>
      <c r="E86" s="43" t="s">
        <v>35</v>
      </c>
      <c r="F86" s="51" t="s">
        <v>34</v>
      </c>
      <c r="G86" s="43" t="s">
        <v>36</v>
      </c>
    </row>
    <row r="87" spans="2:18" s="37" customFormat="1" ht="20.25" customHeight="1" x14ac:dyDescent="0.25">
      <c r="B87" s="50" t="s">
        <v>37</v>
      </c>
      <c r="C87" s="44" t="s">
        <v>40</v>
      </c>
      <c r="D87" s="45"/>
      <c r="E87" s="48" t="s">
        <v>37</v>
      </c>
      <c r="F87" s="44" t="s">
        <v>41</v>
      </c>
      <c r="G87" s="41"/>
    </row>
    <row r="88" spans="2:18" ht="114" customHeight="1" x14ac:dyDescent="0.2">
      <c r="B88" s="86" t="s">
        <v>43</v>
      </c>
      <c r="C88" s="86"/>
      <c r="D88" s="86"/>
      <c r="E88" s="86"/>
      <c r="F88" s="86"/>
    </row>
    <row r="89" spans="2:18" ht="38.25" customHeight="1" x14ac:dyDescent="0.2">
      <c r="B89" s="87" t="s">
        <v>42</v>
      </c>
      <c r="C89" s="87"/>
      <c r="D89" s="87"/>
      <c r="E89" s="87"/>
      <c r="F89" s="87"/>
    </row>
    <row r="91" spans="2:18" ht="63.75" customHeight="1" x14ac:dyDescent="0.2">
      <c r="B91" s="6" t="s">
        <v>2</v>
      </c>
      <c r="C91" s="7" t="s">
        <v>0</v>
      </c>
      <c r="D91" s="3" t="s">
        <v>129</v>
      </c>
      <c r="E91" s="3" t="s">
        <v>120</v>
      </c>
      <c r="F91" s="56" t="s">
        <v>132</v>
      </c>
    </row>
    <row r="92" spans="2:18" ht="20.25" customHeight="1" x14ac:dyDescent="0.25">
      <c r="B92" s="8">
        <v>1</v>
      </c>
      <c r="C92" s="77" t="s">
        <v>1</v>
      </c>
      <c r="D92" s="78">
        <v>2000</v>
      </c>
      <c r="E92" s="32"/>
      <c r="F92" s="59" t="str">
        <f>IF(E92="","OFFERTA NON ACCETTABILE -ESCLUSIONE",IF(AND(E92&gt;=0,E92&lt;100),+ROUND((D92-D92*ROUND(E92/100,4)),2),"OFFERTA NON ACCETTABILE -ESCLUSIONE"))</f>
        <v>OFFERTA NON ACCETTABILE -ESCLUSIONE</v>
      </c>
      <c r="G92" s="60"/>
      <c r="H92" s="101"/>
      <c r="I92" s="101"/>
      <c r="J92" s="101"/>
      <c r="K92" s="101"/>
      <c r="L92" s="101"/>
      <c r="M92" s="101"/>
      <c r="N92" s="101"/>
      <c r="O92" s="101"/>
      <c r="P92" s="101"/>
      <c r="Q92" s="101"/>
      <c r="R92" s="101"/>
    </row>
    <row r="93" spans="2:18" ht="20.25" customHeight="1" x14ac:dyDescent="0.25">
      <c r="B93" s="8">
        <v>2</v>
      </c>
      <c r="C93" s="75" t="s">
        <v>46</v>
      </c>
      <c r="D93" s="79">
        <v>10000</v>
      </c>
      <c r="E93" s="32"/>
      <c r="F93" s="59" t="str">
        <f t="shared" ref="F93:F156" si="0">IF(E93="","OFFERTA NON ACCETTABILE -ESCLUSIONE",IF(AND(E93&gt;=0,E93&lt;100),+ROUND((D93-D93*ROUND(E93/100,4)),2),"OFFERTA NON ACCETTABILE -ESCLUSIONE"))</f>
        <v>OFFERTA NON ACCETTABILE -ESCLUSIONE</v>
      </c>
      <c r="G93" s="12"/>
    </row>
    <row r="94" spans="2:18" ht="20.25" customHeight="1" x14ac:dyDescent="0.25">
      <c r="B94" s="8">
        <v>3</v>
      </c>
      <c r="C94" s="75" t="s">
        <v>47</v>
      </c>
      <c r="D94" s="79">
        <v>1000</v>
      </c>
      <c r="E94" s="32"/>
      <c r="F94" s="59" t="str">
        <f t="shared" si="0"/>
        <v>OFFERTA NON ACCETTABILE -ESCLUSIONE</v>
      </c>
      <c r="G94" s="12"/>
    </row>
    <row r="95" spans="2:18" ht="20.25" customHeight="1" x14ac:dyDescent="0.25">
      <c r="B95" s="8">
        <v>4</v>
      </c>
      <c r="C95" s="75" t="s">
        <v>48</v>
      </c>
      <c r="D95" s="79">
        <v>2500</v>
      </c>
      <c r="E95" s="32"/>
      <c r="F95" s="59" t="str">
        <f t="shared" si="0"/>
        <v>OFFERTA NON ACCETTABILE -ESCLUSIONE</v>
      </c>
      <c r="G95" s="12"/>
    </row>
    <row r="96" spans="2:18" ht="20.25" customHeight="1" x14ac:dyDescent="0.25">
      <c r="B96" s="8">
        <v>5</v>
      </c>
      <c r="C96" s="75" t="s">
        <v>49</v>
      </c>
      <c r="D96" s="79">
        <v>2000</v>
      </c>
      <c r="E96" s="32"/>
      <c r="F96" s="59" t="str">
        <f t="shared" si="0"/>
        <v>OFFERTA NON ACCETTABILE -ESCLUSIONE</v>
      </c>
      <c r="G96" s="12"/>
    </row>
    <row r="97" spans="2:7" ht="20.25" customHeight="1" x14ac:dyDescent="0.25">
      <c r="B97" s="8">
        <v>6</v>
      </c>
      <c r="C97" s="75" t="s">
        <v>50</v>
      </c>
      <c r="D97" s="79">
        <v>500</v>
      </c>
      <c r="E97" s="32"/>
      <c r="F97" s="59" t="str">
        <f t="shared" si="0"/>
        <v>OFFERTA NON ACCETTABILE -ESCLUSIONE</v>
      </c>
      <c r="G97" s="12"/>
    </row>
    <row r="98" spans="2:7" ht="20.25" customHeight="1" x14ac:dyDescent="0.25">
      <c r="B98" s="8">
        <v>7</v>
      </c>
      <c r="C98" s="75" t="s">
        <v>51</v>
      </c>
      <c r="D98" s="79">
        <v>500</v>
      </c>
      <c r="E98" s="32"/>
      <c r="F98" s="59" t="str">
        <f t="shared" si="0"/>
        <v>OFFERTA NON ACCETTABILE -ESCLUSIONE</v>
      </c>
      <c r="G98" s="12"/>
    </row>
    <row r="99" spans="2:7" ht="20.25" customHeight="1" x14ac:dyDescent="0.25">
      <c r="B99" s="8">
        <v>8</v>
      </c>
      <c r="C99" s="75" t="s">
        <v>52</v>
      </c>
      <c r="D99" s="79">
        <v>1000</v>
      </c>
      <c r="E99" s="32"/>
      <c r="F99" s="59" t="str">
        <f t="shared" si="0"/>
        <v>OFFERTA NON ACCETTABILE -ESCLUSIONE</v>
      </c>
      <c r="G99" s="12"/>
    </row>
    <row r="100" spans="2:7" ht="20.25" customHeight="1" x14ac:dyDescent="0.25">
      <c r="B100" s="8">
        <v>9</v>
      </c>
      <c r="C100" s="75" t="s">
        <v>53</v>
      </c>
      <c r="D100" s="79">
        <v>1000</v>
      </c>
      <c r="E100" s="32"/>
      <c r="F100" s="59" t="str">
        <f t="shared" si="0"/>
        <v>OFFERTA NON ACCETTABILE -ESCLUSIONE</v>
      </c>
      <c r="G100" s="12"/>
    </row>
    <row r="101" spans="2:7" ht="20.25" customHeight="1" x14ac:dyDescent="0.25">
      <c r="B101" s="8">
        <v>10</v>
      </c>
      <c r="C101" s="75" t="s">
        <v>54</v>
      </c>
      <c r="D101" s="79">
        <v>500</v>
      </c>
      <c r="E101" s="32"/>
      <c r="F101" s="59" t="str">
        <f t="shared" si="0"/>
        <v>OFFERTA NON ACCETTABILE -ESCLUSIONE</v>
      </c>
      <c r="G101" s="12"/>
    </row>
    <row r="102" spans="2:7" ht="20.25" customHeight="1" x14ac:dyDescent="0.25">
      <c r="B102" s="8">
        <v>11</v>
      </c>
      <c r="C102" s="75" t="s">
        <v>55</v>
      </c>
      <c r="D102" s="79">
        <v>500</v>
      </c>
      <c r="E102" s="32"/>
      <c r="F102" s="59" t="str">
        <f t="shared" si="0"/>
        <v>OFFERTA NON ACCETTABILE -ESCLUSIONE</v>
      </c>
      <c r="G102" s="12"/>
    </row>
    <row r="103" spans="2:7" ht="20.25" customHeight="1" x14ac:dyDescent="0.25">
      <c r="B103" s="8">
        <v>12</v>
      </c>
      <c r="C103" s="75" t="s">
        <v>56</v>
      </c>
      <c r="D103" s="79">
        <v>2500</v>
      </c>
      <c r="E103" s="32"/>
      <c r="F103" s="59" t="str">
        <f t="shared" si="0"/>
        <v>OFFERTA NON ACCETTABILE -ESCLUSIONE</v>
      </c>
      <c r="G103" s="12"/>
    </row>
    <row r="104" spans="2:7" ht="20.25" customHeight="1" x14ac:dyDescent="0.25">
      <c r="B104" s="8">
        <v>13</v>
      </c>
      <c r="C104" s="75" t="s">
        <v>57</v>
      </c>
      <c r="D104" s="79">
        <v>1500</v>
      </c>
      <c r="E104" s="32"/>
      <c r="F104" s="59" t="str">
        <f t="shared" si="0"/>
        <v>OFFERTA NON ACCETTABILE -ESCLUSIONE</v>
      </c>
      <c r="G104" s="12"/>
    </row>
    <row r="105" spans="2:7" ht="20.25" customHeight="1" x14ac:dyDescent="0.25">
      <c r="B105" s="8">
        <v>14</v>
      </c>
      <c r="C105" s="75" t="s">
        <v>58</v>
      </c>
      <c r="D105" s="79">
        <v>500</v>
      </c>
      <c r="E105" s="32"/>
      <c r="F105" s="59" t="str">
        <f t="shared" si="0"/>
        <v>OFFERTA NON ACCETTABILE -ESCLUSIONE</v>
      </c>
      <c r="G105" s="12"/>
    </row>
    <row r="106" spans="2:7" ht="20.25" customHeight="1" x14ac:dyDescent="0.25">
      <c r="B106" s="8">
        <v>15</v>
      </c>
      <c r="C106" s="75" t="s">
        <v>59</v>
      </c>
      <c r="D106" s="79">
        <v>1500</v>
      </c>
      <c r="E106" s="32"/>
      <c r="F106" s="59" t="str">
        <f t="shared" si="0"/>
        <v>OFFERTA NON ACCETTABILE -ESCLUSIONE</v>
      </c>
      <c r="G106" s="12"/>
    </row>
    <row r="107" spans="2:7" ht="20.25" customHeight="1" x14ac:dyDescent="0.25">
      <c r="B107" s="8">
        <v>16</v>
      </c>
      <c r="C107" s="75" t="s">
        <v>60</v>
      </c>
      <c r="D107" s="79">
        <v>1500</v>
      </c>
      <c r="E107" s="32"/>
      <c r="F107" s="59" t="str">
        <f t="shared" si="0"/>
        <v>OFFERTA NON ACCETTABILE -ESCLUSIONE</v>
      </c>
      <c r="G107" s="12"/>
    </row>
    <row r="108" spans="2:7" ht="20.25" customHeight="1" x14ac:dyDescent="0.25">
      <c r="B108" s="8">
        <v>17</v>
      </c>
      <c r="C108" s="75" t="s">
        <v>61</v>
      </c>
      <c r="D108" s="79">
        <v>1000</v>
      </c>
      <c r="E108" s="32"/>
      <c r="F108" s="59" t="str">
        <f t="shared" si="0"/>
        <v>OFFERTA NON ACCETTABILE -ESCLUSIONE</v>
      </c>
      <c r="G108" s="12"/>
    </row>
    <row r="109" spans="2:7" ht="20.25" customHeight="1" x14ac:dyDescent="0.25">
      <c r="B109" s="8">
        <v>18</v>
      </c>
      <c r="C109" s="75" t="s">
        <v>62</v>
      </c>
      <c r="D109" s="79">
        <v>2500</v>
      </c>
      <c r="E109" s="32"/>
      <c r="F109" s="59" t="str">
        <f t="shared" si="0"/>
        <v>OFFERTA NON ACCETTABILE -ESCLUSIONE</v>
      </c>
      <c r="G109" s="12"/>
    </row>
    <row r="110" spans="2:7" ht="20.25" customHeight="1" x14ac:dyDescent="0.25">
      <c r="B110" s="8">
        <v>19</v>
      </c>
      <c r="C110" s="75" t="s">
        <v>63</v>
      </c>
      <c r="D110" s="79">
        <v>500</v>
      </c>
      <c r="E110" s="32"/>
      <c r="F110" s="59" t="str">
        <f t="shared" si="0"/>
        <v>OFFERTA NON ACCETTABILE -ESCLUSIONE</v>
      </c>
      <c r="G110" s="12"/>
    </row>
    <row r="111" spans="2:7" ht="20.25" customHeight="1" x14ac:dyDescent="0.25">
      <c r="B111" s="8">
        <v>20</v>
      </c>
      <c r="C111" s="75" t="s">
        <v>64</v>
      </c>
      <c r="D111" s="79">
        <v>1500</v>
      </c>
      <c r="E111" s="32"/>
      <c r="F111" s="59" t="str">
        <f t="shared" si="0"/>
        <v>OFFERTA NON ACCETTABILE -ESCLUSIONE</v>
      </c>
      <c r="G111" s="12"/>
    </row>
    <row r="112" spans="2:7" ht="20.25" customHeight="1" x14ac:dyDescent="0.25">
      <c r="B112" s="8">
        <v>21</v>
      </c>
      <c r="C112" s="75" t="s">
        <v>122</v>
      </c>
      <c r="D112" s="79">
        <v>1000</v>
      </c>
      <c r="E112" s="32"/>
      <c r="F112" s="59" t="str">
        <f t="shared" si="0"/>
        <v>OFFERTA NON ACCETTABILE -ESCLUSIONE</v>
      </c>
      <c r="G112" s="12"/>
    </row>
    <row r="113" spans="2:7" ht="20.25" customHeight="1" x14ac:dyDescent="0.25">
      <c r="B113" s="8">
        <v>22</v>
      </c>
      <c r="C113" s="75" t="s">
        <v>123</v>
      </c>
      <c r="D113" s="79">
        <v>16000</v>
      </c>
      <c r="E113" s="32"/>
      <c r="F113" s="59" t="str">
        <f t="shared" si="0"/>
        <v>OFFERTA NON ACCETTABILE -ESCLUSIONE</v>
      </c>
      <c r="G113" s="12"/>
    </row>
    <row r="114" spans="2:7" ht="20.25" customHeight="1" x14ac:dyDescent="0.25">
      <c r="B114" s="8">
        <v>23</v>
      </c>
      <c r="C114" s="76" t="s">
        <v>65</v>
      </c>
      <c r="D114" s="79">
        <v>3000</v>
      </c>
      <c r="E114" s="32"/>
      <c r="F114" s="59" t="str">
        <f t="shared" si="0"/>
        <v>OFFERTA NON ACCETTABILE -ESCLUSIONE</v>
      </c>
      <c r="G114" s="12"/>
    </row>
    <row r="115" spans="2:7" ht="20.25" customHeight="1" x14ac:dyDescent="0.25">
      <c r="B115" s="8">
        <v>24</v>
      </c>
      <c r="C115" s="75" t="s">
        <v>66</v>
      </c>
      <c r="D115" s="79">
        <v>500</v>
      </c>
      <c r="E115" s="32"/>
      <c r="F115" s="59" t="str">
        <f t="shared" si="0"/>
        <v>OFFERTA NON ACCETTABILE -ESCLUSIONE</v>
      </c>
      <c r="G115" s="12"/>
    </row>
    <row r="116" spans="2:7" ht="20.25" customHeight="1" x14ac:dyDescent="0.25">
      <c r="B116" s="8">
        <v>25</v>
      </c>
      <c r="C116" s="75" t="s">
        <v>67</v>
      </c>
      <c r="D116" s="79">
        <v>1000</v>
      </c>
      <c r="E116" s="32"/>
      <c r="F116" s="59" t="str">
        <f t="shared" si="0"/>
        <v>OFFERTA NON ACCETTABILE -ESCLUSIONE</v>
      </c>
      <c r="G116" s="12"/>
    </row>
    <row r="117" spans="2:7" ht="20.25" customHeight="1" x14ac:dyDescent="0.25">
      <c r="B117" s="8">
        <v>26</v>
      </c>
      <c r="C117" s="75" t="s">
        <v>68</v>
      </c>
      <c r="D117" s="79">
        <v>500</v>
      </c>
      <c r="E117" s="32"/>
      <c r="F117" s="59" t="str">
        <f t="shared" si="0"/>
        <v>OFFERTA NON ACCETTABILE -ESCLUSIONE</v>
      </c>
      <c r="G117" s="12"/>
    </row>
    <row r="118" spans="2:7" ht="20.25" customHeight="1" x14ac:dyDescent="0.25">
      <c r="B118" s="8">
        <v>27</v>
      </c>
      <c r="C118" s="75" t="s">
        <v>69</v>
      </c>
      <c r="D118" s="79">
        <v>1000</v>
      </c>
      <c r="E118" s="32"/>
      <c r="F118" s="59" t="str">
        <f t="shared" si="0"/>
        <v>OFFERTA NON ACCETTABILE -ESCLUSIONE</v>
      </c>
      <c r="G118" s="12"/>
    </row>
    <row r="119" spans="2:7" ht="20.25" customHeight="1" x14ac:dyDescent="0.25">
      <c r="B119" s="8">
        <v>28</v>
      </c>
      <c r="C119" s="75" t="s">
        <v>70</v>
      </c>
      <c r="D119" s="79">
        <v>1000</v>
      </c>
      <c r="E119" s="32"/>
      <c r="F119" s="59" t="str">
        <f t="shared" si="0"/>
        <v>OFFERTA NON ACCETTABILE -ESCLUSIONE</v>
      </c>
      <c r="G119" s="12"/>
    </row>
    <row r="120" spans="2:7" ht="20.25" customHeight="1" x14ac:dyDescent="0.25">
      <c r="B120" s="8">
        <v>29</v>
      </c>
      <c r="C120" s="75" t="s">
        <v>71</v>
      </c>
      <c r="D120" s="79">
        <v>10000</v>
      </c>
      <c r="E120" s="32"/>
      <c r="F120" s="59" t="str">
        <f t="shared" si="0"/>
        <v>OFFERTA NON ACCETTABILE -ESCLUSIONE</v>
      </c>
      <c r="G120" s="12"/>
    </row>
    <row r="121" spans="2:7" ht="20.25" customHeight="1" x14ac:dyDescent="0.25">
      <c r="B121" s="8">
        <v>30</v>
      </c>
      <c r="C121" s="75" t="s">
        <v>72</v>
      </c>
      <c r="D121" s="79">
        <v>1500</v>
      </c>
      <c r="E121" s="32"/>
      <c r="F121" s="59" t="str">
        <f t="shared" si="0"/>
        <v>OFFERTA NON ACCETTABILE -ESCLUSIONE</v>
      </c>
      <c r="G121" s="12"/>
    </row>
    <row r="122" spans="2:7" ht="20.25" customHeight="1" x14ac:dyDescent="0.25">
      <c r="B122" s="8">
        <v>31</v>
      </c>
      <c r="C122" s="75" t="s">
        <v>73</v>
      </c>
      <c r="D122" s="79">
        <v>2000</v>
      </c>
      <c r="E122" s="32"/>
      <c r="F122" s="59" t="str">
        <f t="shared" si="0"/>
        <v>OFFERTA NON ACCETTABILE -ESCLUSIONE</v>
      </c>
      <c r="G122" s="12"/>
    </row>
    <row r="123" spans="2:7" ht="20.25" customHeight="1" x14ac:dyDescent="0.25">
      <c r="B123" s="8">
        <v>32</v>
      </c>
      <c r="C123" s="75" t="s">
        <v>74</v>
      </c>
      <c r="D123" s="79">
        <v>500</v>
      </c>
      <c r="E123" s="32"/>
      <c r="F123" s="59" t="str">
        <f t="shared" si="0"/>
        <v>OFFERTA NON ACCETTABILE -ESCLUSIONE</v>
      </c>
      <c r="G123" s="12"/>
    </row>
    <row r="124" spans="2:7" ht="20.25" customHeight="1" x14ac:dyDescent="0.25">
      <c r="B124" s="8">
        <v>33</v>
      </c>
      <c r="C124" s="75" t="s">
        <v>75</v>
      </c>
      <c r="D124" s="79">
        <v>1000</v>
      </c>
      <c r="E124" s="32"/>
      <c r="F124" s="59" t="str">
        <f t="shared" si="0"/>
        <v>OFFERTA NON ACCETTABILE -ESCLUSIONE</v>
      </c>
      <c r="G124" s="12"/>
    </row>
    <row r="125" spans="2:7" ht="20.25" customHeight="1" x14ac:dyDescent="0.25">
      <c r="B125" s="8">
        <v>34</v>
      </c>
      <c r="C125" s="75" t="s">
        <v>76</v>
      </c>
      <c r="D125" s="79">
        <v>500</v>
      </c>
      <c r="E125" s="32"/>
      <c r="F125" s="59" t="str">
        <f t="shared" si="0"/>
        <v>OFFERTA NON ACCETTABILE -ESCLUSIONE</v>
      </c>
      <c r="G125" s="12"/>
    </row>
    <row r="126" spans="2:7" ht="20.25" customHeight="1" x14ac:dyDescent="0.25">
      <c r="B126" s="8">
        <v>35</v>
      </c>
      <c r="C126" s="75" t="s">
        <v>77</v>
      </c>
      <c r="D126" s="79">
        <v>1000</v>
      </c>
      <c r="E126" s="32"/>
      <c r="F126" s="59" t="str">
        <f t="shared" si="0"/>
        <v>OFFERTA NON ACCETTABILE -ESCLUSIONE</v>
      </c>
      <c r="G126" s="12"/>
    </row>
    <row r="127" spans="2:7" ht="20.25" customHeight="1" x14ac:dyDescent="0.25">
      <c r="B127" s="8">
        <v>36</v>
      </c>
      <c r="C127" s="75" t="s">
        <v>78</v>
      </c>
      <c r="D127" s="79">
        <v>2000</v>
      </c>
      <c r="E127" s="32"/>
      <c r="F127" s="59" t="str">
        <f t="shared" si="0"/>
        <v>OFFERTA NON ACCETTABILE -ESCLUSIONE</v>
      </c>
      <c r="G127" s="12"/>
    </row>
    <row r="128" spans="2:7" ht="20.25" customHeight="1" x14ac:dyDescent="0.25">
      <c r="B128" s="8">
        <v>37</v>
      </c>
      <c r="C128" s="75" t="s">
        <v>79</v>
      </c>
      <c r="D128" s="79">
        <v>1500</v>
      </c>
      <c r="E128" s="32"/>
      <c r="F128" s="59" t="str">
        <f t="shared" si="0"/>
        <v>OFFERTA NON ACCETTABILE -ESCLUSIONE</v>
      </c>
      <c r="G128" s="12"/>
    </row>
    <row r="129" spans="2:7" ht="20.25" customHeight="1" x14ac:dyDescent="0.25">
      <c r="B129" s="8">
        <v>38</v>
      </c>
      <c r="C129" s="75" t="s">
        <v>80</v>
      </c>
      <c r="D129" s="79">
        <v>500</v>
      </c>
      <c r="E129" s="32"/>
      <c r="F129" s="59" t="str">
        <f t="shared" si="0"/>
        <v>OFFERTA NON ACCETTABILE -ESCLUSIONE</v>
      </c>
      <c r="G129" s="12"/>
    </row>
    <row r="130" spans="2:7" ht="20.25" customHeight="1" x14ac:dyDescent="0.25">
      <c r="B130" s="8">
        <v>39</v>
      </c>
      <c r="C130" s="75" t="s">
        <v>81</v>
      </c>
      <c r="D130" s="79">
        <v>1000</v>
      </c>
      <c r="E130" s="32"/>
      <c r="F130" s="59" t="str">
        <f t="shared" si="0"/>
        <v>OFFERTA NON ACCETTABILE -ESCLUSIONE</v>
      </c>
      <c r="G130" s="12"/>
    </row>
    <row r="131" spans="2:7" ht="20.25" customHeight="1" x14ac:dyDescent="0.25">
      <c r="B131" s="8">
        <v>40</v>
      </c>
      <c r="C131" s="75" t="s">
        <v>82</v>
      </c>
      <c r="D131" s="79">
        <v>500</v>
      </c>
      <c r="E131" s="32"/>
      <c r="F131" s="59" t="str">
        <f t="shared" si="0"/>
        <v>OFFERTA NON ACCETTABILE -ESCLUSIONE</v>
      </c>
      <c r="G131" s="12"/>
    </row>
    <row r="132" spans="2:7" ht="20.25" customHeight="1" x14ac:dyDescent="0.25">
      <c r="B132" s="8">
        <v>41</v>
      </c>
      <c r="C132" s="75" t="s">
        <v>83</v>
      </c>
      <c r="D132" s="79">
        <v>2000</v>
      </c>
      <c r="E132" s="32"/>
      <c r="F132" s="59" t="str">
        <f t="shared" si="0"/>
        <v>OFFERTA NON ACCETTABILE -ESCLUSIONE</v>
      </c>
      <c r="G132" s="12"/>
    </row>
    <row r="133" spans="2:7" ht="20.25" customHeight="1" x14ac:dyDescent="0.25">
      <c r="B133" s="8">
        <v>42</v>
      </c>
      <c r="C133" s="75" t="s">
        <v>84</v>
      </c>
      <c r="D133" s="79">
        <v>500</v>
      </c>
      <c r="E133" s="32"/>
      <c r="F133" s="59" t="str">
        <f t="shared" si="0"/>
        <v>OFFERTA NON ACCETTABILE -ESCLUSIONE</v>
      </c>
      <c r="G133" s="12"/>
    </row>
    <row r="134" spans="2:7" ht="20.25" customHeight="1" x14ac:dyDescent="0.25">
      <c r="B134" s="8">
        <v>43</v>
      </c>
      <c r="C134" s="75" t="s">
        <v>85</v>
      </c>
      <c r="D134" s="79">
        <v>500</v>
      </c>
      <c r="E134" s="32"/>
      <c r="F134" s="59" t="str">
        <f t="shared" si="0"/>
        <v>OFFERTA NON ACCETTABILE -ESCLUSIONE</v>
      </c>
      <c r="G134" s="12"/>
    </row>
    <row r="135" spans="2:7" ht="20.25" customHeight="1" x14ac:dyDescent="0.25">
      <c r="B135" s="8">
        <v>44</v>
      </c>
      <c r="C135" s="75" t="s">
        <v>86</v>
      </c>
      <c r="D135" s="79">
        <v>500</v>
      </c>
      <c r="E135" s="32"/>
      <c r="F135" s="59" t="str">
        <f t="shared" si="0"/>
        <v>OFFERTA NON ACCETTABILE -ESCLUSIONE</v>
      </c>
      <c r="G135" s="12"/>
    </row>
    <row r="136" spans="2:7" ht="20.25" customHeight="1" x14ac:dyDescent="0.25">
      <c r="B136" s="8">
        <v>45</v>
      </c>
      <c r="C136" s="75" t="s">
        <v>87</v>
      </c>
      <c r="D136" s="79">
        <v>500</v>
      </c>
      <c r="E136" s="32"/>
      <c r="F136" s="59" t="str">
        <f t="shared" si="0"/>
        <v>OFFERTA NON ACCETTABILE -ESCLUSIONE</v>
      </c>
      <c r="G136" s="12"/>
    </row>
    <row r="137" spans="2:7" ht="20.25" customHeight="1" x14ac:dyDescent="0.25">
      <c r="B137" s="8">
        <v>46</v>
      </c>
      <c r="C137" s="75" t="s">
        <v>88</v>
      </c>
      <c r="D137" s="79">
        <v>2500</v>
      </c>
      <c r="E137" s="32"/>
      <c r="F137" s="59" t="str">
        <f t="shared" si="0"/>
        <v>OFFERTA NON ACCETTABILE -ESCLUSIONE</v>
      </c>
      <c r="G137" s="12"/>
    </row>
    <row r="138" spans="2:7" ht="20.25" customHeight="1" x14ac:dyDescent="0.25">
      <c r="B138" s="8">
        <v>47</v>
      </c>
      <c r="C138" s="75" t="s">
        <v>89</v>
      </c>
      <c r="D138" s="79">
        <v>2000</v>
      </c>
      <c r="E138" s="32"/>
      <c r="F138" s="59" t="str">
        <f t="shared" si="0"/>
        <v>OFFERTA NON ACCETTABILE -ESCLUSIONE</v>
      </c>
      <c r="G138" s="12"/>
    </row>
    <row r="139" spans="2:7" ht="20.25" customHeight="1" x14ac:dyDescent="0.25">
      <c r="B139" s="8">
        <v>48</v>
      </c>
      <c r="C139" s="76" t="s">
        <v>90</v>
      </c>
      <c r="D139" s="79">
        <v>1000</v>
      </c>
      <c r="E139" s="32"/>
      <c r="F139" s="59" t="str">
        <f t="shared" si="0"/>
        <v>OFFERTA NON ACCETTABILE -ESCLUSIONE</v>
      </c>
      <c r="G139" s="12"/>
    </row>
    <row r="140" spans="2:7" ht="20.25" customHeight="1" x14ac:dyDescent="0.25">
      <c r="B140" s="8">
        <v>49</v>
      </c>
      <c r="C140" s="76" t="s">
        <v>124</v>
      </c>
      <c r="D140" s="79">
        <v>2000</v>
      </c>
      <c r="E140" s="32"/>
      <c r="F140" s="59" t="str">
        <f t="shared" si="0"/>
        <v>OFFERTA NON ACCETTABILE -ESCLUSIONE</v>
      </c>
      <c r="G140" s="12"/>
    </row>
    <row r="141" spans="2:7" ht="20.25" customHeight="1" x14ac:dyDescent="0.25">
      <c r="B141" s="8">
        <v>50</v>
      </c>
      <c r="C141" s="75" t="s">
        <v>91</v>
      </c>
      <c r="D141" s="79">
        <v>500</v>
      </c>
      <c r="E141" s="32"/>
      <c r="F141" s="59" t="str">
        <f t="shared" si="0"/>
        <v>OFFERTA NON ACCETTABILE -ESCLUSIONE</v>
      </c>
      <c r="G141" s="12"/>
    </row>
    <row r="142" spans="2:7" ht="20.25" customHeight="1" x14ac:dyDescent="0.25">
      <c r="B142" s="8">
        <v>51</v>
      </c>
      <c r="C142" s="75" t="s">
        <v>92</v>
      </c>
      <c r="D142" s="79">
        <v>500</v>
      </c>
      <c r="E142" s="32"/>
      <c r="F142" s="59" t="str">
        <f t="shared" si="0"/>
        <v>OFFERTA NON ACCETTABILE -ESCLUSIONE</v>
      </c>
      <c r="G142" s="12"/>
    </row>
    <row r="143" spans="2:7" ht="20.25" customHeight="1" x14ac:dyDescent="0.25">
      <c r="B143" s="8">
        <v>52</v>
      </c>
      <c r="C143" s="75" t="s">
        <v>93</v>
      </c>
      <c r="D143" s="79">
        <v>1500</v>
      </c>
      <c r="E143" s="32"/>
      <c r="F143" s="59" t="str">
        <f t="shared" si="0"/>
        <v>OFFERTA NON ACCETTABILE -ESCLUSIONE</v>
      </c>
      <c r="G143" s="12"/>
    </row>
    <row r="144" spans="2:7" ht="20.25" customHeight="1" x14ac:dyDescent="0.25">
      <c r="B144" s="8">
        <v>53</v>
      </c>
      <c r="C144" s="75" t="s">
        <v>94</v>
      </c>
      <c r="D144" s="79">
        <v>500</v>
      </c>
      <c r="E144" s="32"/>
      <c r="F144" s="59" t="str">
        <f t="shared" si="0"/>
        <v>OFFERTA NON ACCETTABILE -ESCLUSIONE</v>
      </c>
      <c r="G144" s="12"/>
    </row>
    <row r="145" spans="2:7" ht="20.25" customHeight="1" x14ac:dyDescent="0.25">
      <c r="B145" s="8">
        <v>54</v>
      </c>
      <c r="C145" s="76" t="s">
        <v>95</v>
      </c>
      <c r="D145" s="79">
        <v>2000</v>
      </c>
      <c r="E145" s="32"/>
      <c r="F145" s="59" t="str">
        <f t="shared" si="0"/>
        <v>OFFERTA NON ACCETTABILE -ESCLUSIONE</v>
      </c>
      <c r="G145" s="12"/>
    </row>
    <row r="146" spans="2:7" ht="20.25" customHeight="1" x14ac:dyDescent="0.25">
      <c r="B146" s="8">
        <v>55</v>
      </c>
      <c r="C146" s="75" t="s">
        <v>96</v>
      </c>
      <c r="D146" s="79">
        <v>500</v>
      </c>
      <c r="E146" s="32"/>
      <c r="F146" s="59" t="str">
        <f t="shared" si="0"/>
        <v>OFFERTA NON ACCETTABILE -ESCLUSIONE</v>
      </c>
      <c r="G146" s="12"/>
    </row>
    <row r="147" spans="2:7" ht="20.25" customHeight="1" x14ac:dyDescent="0.25">
      <c r="B147" s="8">
        <v>56</v>
      </c>
      <c r="C147" s="75" t="s">
        <v>97</v>
      </c>
      <c r="D147" s="79">
        <v>1000</v>
      </c>
      <c r="E147" s="32"/>
      <c r="F147" s="59" t="str">
        <f t="shared" si="0"/>
        <v>OFFERTA NON ACCETTABILE -ESCLUSIONE</v>
      </c>
      <c r="G147" s="12"/>
    </row>
    <row r="148" spans="2:7" ht="20.25" customHeight="1" x14ac:dyDescent="0.25">
      <c r="B148" s="8">
        <v>57</v>
      </c>
      <c r="C148" s="75" t="s">
        <v>98</v>
      </c>
      <c r="D148" s="79">
        <v>500</v>
      </c>
      <c r="E148" s="32"/>
      <c r="F148" s="59" t="str">
        <f t="shared" si="0"/>
        <v>OFFERTA NON ACCETTABILE -ESCLUSIONE</v>
      </c>
      <c r="G148" s="12"/>
    </row>
    <row r="149" spans="2:7" ht="20.25" customHeight="1" x14ac:dyDescent="0.25">
      <c r="B149" s="8">
        <v>58</v>
      </c>
      <c r="C149" s="75" t="s">
        <v>125</v>
      </c>
      <c r="D149" s="79">
        <v>1500</v>
      </c>
      <c r="E149" s="32"/>
      <c r="F149" s="59" t="str">
        <f t="shared" si="0"/>
        <v>OFFERTA NON ACCETTABILE -ESCLUSIONE</v>
      </c>
      <c r="G149" s="12"/>
    </row>
    <row r="150" spans="2:7" ht="20.25" customHeight="1" x14ac:dyDescent="0.25">
      <c r="B150" s="8">
        <v>59</v>
      </c>
      <c r="C150" s="75" t="s">
        <v>99</v>
      </c>
      <c r="D150" s="79">
        <v>500</v>
      </c>
      <c r="E150" s="32"/>
      <c r="F150" s="59" t="str">
        <f t="shared" si="0"/>
        <v>OFFERTA NON ACCETTABILE -ESCLUSIONE</v>
      </c>
      <c r="G150" s="12"/>
    </row>
    <row r="151" spans="2:7" ht="20.25" customHeight="1" x14ac:dyDescent="0.25">
      <c r="B151" s="8">
        <v>60</v>
      </c>
      <c r="C151" s="75" t="s">
        <v>100</v>
      </c>
      <c r="D151" s="79">
        <v>1500</v>
      </c>
      <c r="E151" s="32"/>
      <c r="F151" s="59" t="str">
        <f t="shared" si="0"/>
        <v>OFFERTA NON ACCETTABILE -ESCLUSIONE</v>
      </c>
      <c r="G151" s="12"/>
    </row>
    <row r="152" spans="2:7" ht="20.25" customHeight="1" x14ac:dyDescent="0.25">
      <c r="B152" s="8">
        <v>61</v>
      </c>
      <c r="C152" s="75" t="s">
        <v>101</v>
      </c>
      <c r="D152" s="79">
        <v>500</v>
      </c>
      <c r="E152" s="32"/>
      <c r="F152" s="59" t="str">
        <f t="shared" si="0"/>
        <v>OFFERTA NON ACCETTABILE -ESCLUSIONE</v>
      </c>
      <c r="G152" s="12"/>
    </row>
    <row r="153" spans="2:7" ht="20.25" customHeight="1" x14ac:dyDescent="0.25">
      <c r="B153" s="8">
        <v>62</v>
      </c>
      <c r="C153" s="75" t="s">
        <v>102</v>
      </c>
      <c r="D153" s="79">
        <v>500</v>
      </c>
      <c r="E153" s="32"/>
      <c r="F153" s="59" t="str">
        <f t="shared" si="0"/>
        <v>OFFERTA NON ACCETTABILE -ESCLUSIONE</v>
      </c>
      <c r="G153" s="12"/>
    </row>
    <row r="154" spans="2:7" ht="20.25" customHeight="1" x14ac:dyDescent="0.25">
      <c r="B154" s="8">
        <v>63</v>
      </c>
      <c r="C154" s="75" t="s">
        <v>103</v>
      </c>
      <c r="D154" s="79">
        <v>500</v>
      </c>
      <c r="E154" s="32"/>
      <c r="F154" s="59" t="str">
        <f t="shared" si="0"/>
        <v>OFFERTA NON ACCETTABILE -ESCLUSIONE</v>
      </c>
      <c r="G154" s="12"/>
    </row>
    <row r="155" spans="2:7" ht="20.25" customHeight="1" x14ac:dyDescent="0.25">
      <c r="B155" s="8">
        <v>64</v>
      </c>
      <c r="C155" s="75" t="s">
        <v>104</v>
      </c>
      <c r="D155" s="79">
        <v>56000</v>
      </c>
      <c r="E155" s="32"/>
      <c r="F155" s="59" t="str">
        <f t="shared" si="0"/>
        <v>OFFERTA NON ACCETTABILE -ESCLUSIONE</v>
      </c>
      <c r="G155" s="12"/>
    </row>
    <row r="156" spans="2:7" ht="20.25" customHeight="1" x14ac:dyDescent="0.25">
      <c r="B156" s="8">
        <v>65</v>
      </c>
      <c r="C156" s="75" t="s">
        <v>105</v>
      </c>
      <c r="D156" s="79">
        <v>500</v>
      </c>
      <c r="E156" s="32"/>
      <c r="F156" s="59" t="str">
        <f t="shared" si="0"/>
        <v>OFFERTA NON ACCETTABILE -ESCLUSIONE</v>
      </c>
      <c r="G156" s="12"/>
    </row>
    <row r="157" spans="2:7" ht="20.25" customHeight="1" x14ac:dyDescent="0.25">
      <c r="B157" s="8">
        <v>66</v>
      </c>
      <c r="C157" s="75" t="s">
        <v>106</v>
      </c>
      <c r="D157" s="79">
        <v>7500</v>
      </c>
      <c r="E157" s="32"/>
      <c r="F157" s="59" t="str">
        <f t="shared" ref="F157:F170" si="1">IF(E157="","OFFERTA NON ACCETTABILE -ESCLUSIONE",IF(AND(E157&gt;=0,E157&lt;100),+ROUND((D157-D157*ROUND(E157/100,4)),2),"OFFERTA NON ACCETTABILE -ESCLUSIONE"))</f>
        <v>OFFERTA NON ACCETTABILE -ESCLUSIONE</v>
      </c>
      <c r="G157" s="12"/>
    </row>
    <row r="158" spans="2:7" ht="20.25" customHeight="1" x14ac:dyDescent="0.25">
      <c r="B158" s="8">
        <v>67</v>
      </c>
      <c r="C158" s="75" t="s">
        <v>107</v>
      </c>
      <c r="D158" s="79">
        <v>500</v>
      </c>
      <c r="E158" s="32"/>
      <c r="F158" s="59" t="str">
        <f t="shared" si="1"/>
        <v>OFFERTA NON ACCETTABILE -ESCLUSIONE</v>
      </c>
      <c r="G158" s="12"/>
    </row>
    <row r="159" spans="2:7" ht="20.25" customHeight="1" x14ac:dyDescent="0.25">
      <c r="B159" s="8">
        <v>68</v>
      </c>
      <c r="C159" s="75" t="s">
        <v>108</v>
      </c>
      <c r="D159" s="79">
        <v>500</v>
      </c>
      <c r="E159" s="32"/>
      <c r="F159" s="59" t="str">
        <f t="shared" si="1"/>
        <v>OFFERTA NON ACCETTABILE -ESCLUSIONE</v>
      </c>
      <c r="G159" s="12"/>
    </row>
    <row r="160" spans="2:7" ht="20.25" customHeight="1" x14ac:dyDescent="0.25">
      <c r="B160" s="8">
        <v>69</v>
      </c>
      <c r="C160" s="75" t="s">
        <v>109</v>
      </c>
      <c r="D160" s="79">
        <v>500</v>
      </c>
      <c r="E160" s="32"/>
      <c r="F160" s="59" t="str">
        <f t="shared" si="1"/>
        <v>OFFERTA NON ACCETTABILE -ESCLUSIONE</v>
      </c>
      <c r="G160" s="12"/>
    </row>
    <row r="161" spans="2:8" ht="20.25" customHeight="1" x14ac:dyDescent="0.25">
      <c r="B161" s="8">
        <v>70</v>
      </c>
      <c r="C161" s="75" t="s">
        <v>110</v>
      </c>
      <c r="D161" s="79">
        <v>2500</v>
      </c>
      <c r="E161" s="32"/>
      <c r="F161" s="59" t="str">
        <f t="shared" si="1"/>
        <v>OFFERTA NON ACCETTABILE -ESCLUSIONE</v>
      </c>
      <c r="G161" s="12"/>
    </row>
    <row r="162" spans="2:8" ht="20.25" customHeight="1" x14ac:dyDescent="0.25">
      <c r="B162" s="8">
        <v>71</v>
      </c>
      <c r="C162" s="75" t="s">
        <v>111</v>
      </c>
      <c r="D162" s="79">
        <v>1000</v>
      </c>
      <c r="E162" s="32"/>
      <c r="F162" s="59" t="str">
        <f t="shared" si="1"/>
        <v>OFFERTA NON ACCETTABILE -ESCLUSIONE</v>
      </c>
      <c r="G162" s="12"/>
    </row>
    <row r="163" spans="2:8" ht="20.25" customHeight="1" x14ac:dyDescent="0.25">
      <c r="B163" s="8">
        <v>72</v>
      </c>
      <c r="C163" s="75" t="s">
        <v>112</v>
      </c>
      <c r="D163" s="79">
        <v>500</v>
      </c>
      <c r="E163" s="32"/>
      <c r="F163" s="59" t="str">
        <f t="shared" si="1"/>
        <v>OFFERTA NON ACCETTABILE -ESCLUSIONE</v>
      </c>
      <c r="G163" s="12"/>
    </row>
    <row r="164" spans="2:8" ht="20.25" customHeight="1" x14ac:dyDescent="0.25">
      <c r="B164" s="8">
        <v>73</v>
      </c>
      <c r="C164" s="75" t="s">
        <v>113</v>
      </c>
      <c r="D164" s="79">
        <v>2000</v>
      </c>
      <c r="E164" s="32"/>
      <c r="F164" s="59" t="str">
        <f t="shared" si="1"/>
        <v>OFFERTA NON ACCETTABILE -ESCLUSIONE</v>
      </c>
      <c r="G164" s="12"/>
    </row>
    <row r="165" spans="2:8" ht="20.25" customHeight="1" x14ac:dyDescent="0.25">
      <c r="B165" s="8">
        <v>74</v>
      </c>
      <c r="C165" s="75" t="s">
        <v>114</v>
      </c>
      <c r="D165" s="79">
        <v>500</v>
      </c>
      <c r="E165" s="32"/>
      <c r="F165" s="59" t="str">
        <f t="shared" si="1"/>
        <v>OFFERTA NON ACCETTABILE -ESCLUSIONE</v>
      </c>
      <c r="G165" s="12"/>
    </row>
    <row r="166" spans="2:8" ht="20.25" customHeight="1" x14ac:dyDescent="0.25">
      <c r="B166" s="8">
        <v>75</v>
      </c>
      <c r="C166" s="75" t="s">
        <v>115</v>
      </c>
      <c r="D166" s="79">
        <v>1500</v>
      </c>
      <c r="E166" s="32"/>
      <c r="F166" s="59" t="str">
        <f t="shared" si="1"/>
        <v>OFFERTA NON ACCETTABILE -ESCLUSIONE</v>
      </c>
      <c r="G166" s="12"/>
    </row>
    <row r="167" spans="2:8" ht="20.25" customHeight="1" x14ac:dyDescent="0.25">
      <c r="B167" s="74">
        <v>76</v>
      </c>
      <c r="C167" s="75" t="s">
        <v>116</v>
      </c>
      <c r="D167" s="79">
        <v>500</v>
      </c>
      <c r="E167" s="32"/>
      <c r="F167" s="59" t="str">
        <f t="shared" si="1"/>
        <v>OFFERTA NON ACCETTABILE -ESCLUSIONE</v>
      </c>
      <c r="G167" s="12"/>
    </row>
    <row r="168" spans="2:8" ht="20.25" customHeight="1" x14ac:dyDescent="0.25">
      <c r="B168" s="74">
        <v>77</v>
      </c>
      <c r="C168" s="75" t="s">
        <v>126</v>
      </c>
      <c r="D168" s="79">
        <v>500</v>
      </c>
      <c r="E168" s="32"/>
      <c r="F168" s="59" t="str">
        <f t="shared" si="1"/>
        <v>OFFERTA NON ACCETTABILE -ESCLUSIONE</v>
      </c>
      <c r="G168" s="12"/>
    </row>
    <row r="169" spans="2:8" ht="20.25" customHeight="1" x14ac:dyDescent="0.25">
      <c r="B169" s="74">
        <v>78</v>
      </c>
      <c r="C169" s="75" t="s">
        <v>117</v>
      </c>
      <c r="D169" s="79">
        <v>1500</v>
      </c>
      <c r="E169" s="32"/>
      <c r="F169" s="59" t="str">
        <f t="shared" si="1"/>
        <v>OFFERTA NON ACCETTABILE -ESCLUSIONE</v>
      </c>
      <c r="G169" s="12"/>
    </row>
    <row r="170" spans="2:8" ht="20.25" customHeight="1" x14ac:dyDescent="0.25">
      <c r="B170" s="74">
        <v>79</v>
      </c>
      <c r="C170" s="75" t="s">
        <v>118</v>
      </c>
      <c r="D170" s="79">
        <v>2500</v>
      </c>
      <c r="E170" s="32"/>
      <c r="F170" s="59" t="str">
        <f t="shared" si="1"/>
        <v>OFFERTA NON ACCETTABILE -ESCLUSIONE</v>
      </c>
      <c r="G170" s="12"/>
    </row>
    <row r="171" spans="2:8" ht="20.25" customHeight="1" x14ac:dyDescent="0.2">
      <c r="B171" s="9"/>
      <c r="C171" s="10" t="s">
        <v>45</v>
      </c>
      <c r="D171" s="11">
        <f>SUM(D92:D170)</f>
        <v>182500</v>
      </c>
      <c r="E171" s="93"/>
      <c r="F171" s="94"/>
    </row>
    <row r="172" spans="2:8" ht="41.25" customHeight="1" thickBot="1" x14ac:dyDescent="0.25">
      <c r="B172" s="1"/>
      <c r="C172" s="64" t="s">
        <v>44</v>
      </c>
      <c r="D172" s="91" t="s">
        <v>127</v>
      </c>
      <c r="E172" s="92"/>
      <c r="F172" s="57" t="str">
        <f>IF(IFERROR(MATCH($C$172,F92:F170,0),0)&lt;&gt;0,"ERRORE- RICONTROLLARE LE RIGHE""",SUM(F92:F170))</f>
        <v>ERRORE- RICONTROLLARE LE RIGHE"</v>
      </c>
      <c r="G172" s="4"/>
      <c r="H172" s="58"/>
    </row>
    <row r="174" spans="2:8" ht="45.75" customHeight="1" x14ac:dyDescent="0.25">
      <c r="D174" s="96" t="s">
        <v>121</v>
      </c>
      <c r="E174" s="96"/>
      <c r="F174" s="96"/>
    </row>
    <row r="175" spans="2:8" ht="20.25" customHeight="1" x14ac:dyDescent="0.2">
      <c r="B175" s="30" t="s">
        <v>28</v>
      </c>
      <c r="C175" s="35"/>
    </row>
    <row r="176" spans="2:8" ht="20.25" customHeight="1" x14ac:dyDescent="0.2">
      <c r="B176" s="28"/>
    </row>
    <row r="177" spans="2:6" ht="20.25" customHeight="1" x14ac:dyDescent="0.2">
      <c r="B177" s="28"/>
    </row>
    <row r="178" spans="2:6" ht="20.25" customHeight="1" x14ac:dyDescent="0.2">
      <c r="B178" s="14"/>
    </row>
    <row r="179" spans="2:6" ht="20.25" customHeight="1" x14ac:dyDescent="0.2">
      <c r="B179" s="31" t="s">
        <v>26</v>
      </c>
      <c r="D179" s="95"/>
      <c r="E179" s="95"/>
      <c r="F179" s="95"/>
    </row>
    <row r="180" spans="2:6" ht="20.25" customHeight="1" x14ac:dyDescent="0.2">
      <c r="B180" s="31" t="s">
        <v>26</v>
      </c>
      <c r="D180" s="95"/>
      <c r="E180" s="95"/>
      <c r="F180" s="95"/>
    </row>
    <row r="181" spans="2:6" ht="20.25" customHeight="1" x14ac:dyDescent="0.2">
      <c r="B181" s="31" t="s">
        <v>26</v>
      </c>
      <c r="D181" s="95"/>
      <c r="E181" s="95"/>
      <c r="F181" s="95"/>
    </row>
    <row r="182" spans="2:6" ht="45.75" customHeight="1" x14ac:dyDescent="0.2">
      <c r="B182" s="85" t="s">
        <v>27</v>
      </c>
      <c r="C182" s="85"/>
      <c r="D182" s="85"/>
      <c r="E182" s="85"/>
      <c r="F182" s="85"/>
    </row>
    <row r="183" spans="2:6" ht="20.25" customHeight="1" x14ac:dyDescent="0.2">
      <c r="B183" s="29"/>
    </row>
  </sheetData>
  <sheetProtection algorithmName="SHA-512" hashValue="QwIAZPsFuD53dLKoQHQEou/CeLwKtU7x2PHXaW/tkmv8eyc+ttJVD65pYIfPo0fsHNgrkU19/3rFx+Sqs0Q7Gw==" saltValue="zji6zS1xPnDmoxi7JCEnoQ==" spinCount="100000" sheet="1" objects="1" scenarios="1"/>
  <mergeCells count="92">
    <mergeCell ref="D180:F180"/>
    <mergeCell ref="D181:F181"/>
    <mergeCell ref="B79:C79"/>
    <mergeCell ref="D79:F79"/>
    <mergeCell ref="B80:C80"/>
    <mergeCell ref="B81:F81"/>
    <mergeCell ref="B82:C82"/>
    <mergeCell ref="D179:F179"/>
    <mergeCell ref="E171:F171"/>
    <mergeCell ref="D172:E172"/>
    <mergeCell ref="D174:F174"/>
    <mergeCell ref="B78:C78"/>
    <mergeCell ref="B69:C69"/>
    <mergeCell ref="D69:F69"/>
    <mergeCell ref="B70:C70"/>
    <mergeCell ref="B71:C71"/>
    <mergeCell ref="B72:C72"/>
    <mergeCell ref="B73:C73"/>
    <mergeCell ref="D73:F73"/>
    <mergeCell ref="B74:C74"/>
    <mergeCell ref="D74:F74"/>
    <mergeCell ref="B75:F75"/>
    <mergeCell ref="B76:C76"/>
    <mergeCell ref="B77:C77"/>
    <mergeCell ref="B182:F182"/>
    <mergeCell ref="B40:C40"/>
    <mergeCell ref="D40:F40"/>
    <mergeCell ref="B41:C41"/>
    <mergeCell ref="D41:F41"/>
    <mergeCell ref="B42:C42"/>
    <mergeCell ref="D42:F42"/>
    <mergeCell ref="B43:C43"/>
    <mergeCell ref="D43:F43"/>
    <mergeCell ref="B89:F89"/>
    <mergeCell ref="B54:C54"/>
    <mergeCell ref="D54:F54"/>
    <mergeCell ref="B51:C51"/>
    <mergeCell ref="B52:C52"/>
    <mergeCell ref="B53:C53"/>
    <mergeCell ref="B66:C66"/>
    <mergeCell ref="B50:F50"/>
    <mergeCell ref="D66:F66"/>
    <mergeCell ref="B67:C67"/>
    <mergeCell ref="D67:F67"/>
    <mergeCell ref="B68:C68"/>
    <mergeCell ref="B55:C55"/>
    <mergeCell ref="B56:F56"/>
    <mergeCell ref="B57:C57"/>
    <mergeCell ref="D68:F68"/>
    <mergeCell ref="B64:C64"/>
    <mergeCell ref="B65:C65"/>
    <mergeCell ref="D65:F65"/>
    <mergeCell ref="H92:R92"/>
    <mergeCell ref="D28:F28"/>
    <mergeCell ref="B29:C29"/>
    <mergeCell ref="B30:F30"/>
    <mergeCell ref="B31:C31"/>
    <mergeCell ref="B38:C38"/>
    <mergeCell ref="B88:F88"/>
    <mergeCell ref="B44:C44"/>
    <mergeCell ref="D44:F44"/>
    <mergeCell ref="B45:C45"/>
    <mergeCell ref="B46:C46"/>
    <mergeCell ref="B47:C47"/>
    <mergeCell ref="B48:C48"/>
    <mergeCell ref="D48:F48"/>
    <mergeCell ref="B49:C49"/>
    <mergeCell ref="D49:F49"/>
    <mergeCell ref="B28:C28"/>
    <mergeCell ref="B24:F24"/>
    <mergeCell ref="B25:C25"/>
    <mergeCell ref="B26:C26"/>
    <mergeCell ref="B27:C27"/>
    <mergeCell ref="B23:C23"/>
    <mergeCell ref="D23:F23"/>
    <mergeCell ref="B16:C16"/>
    <mergeCell ref="D16:F16"/>
    <mergeCell ref="B17:C17"/>
    <mergeCell ref="D17:F17"/>
    <mergeCell ref="B18:C18"/>
    <mergeCell ref="D18:F18"/>
    <mergeCell ref="B19:C19"/>
    <mergeCell ref="B20:C20"/>
    <mergeCell ref="B21:C21"/>
    <mergeCell ref="B22:C22"/>
    <mergeCell ref="D22:F22"/>
    <mergeCell ref="B12:F12"/>
    <mergeCell ref="B13:C13"/>
    <mergeCell ref="B14:C14"/>
    <mergeCell ref="D14:F14"/>
    <mergeCell ref="B15:C15"/>
    <mergeCell ref="D15:F15"/>
  </mergeCells>
  <conditionalFormatting sqref="F92:F170">
    <cfRule type="containsText" dxfId="1" priority="1" operator="containsText" text="OFFERTA NON ACCETTABILE -ESCLUSIONE">
      <formula>NOT(ISERROR(SEARCH("OFFERTA NON ACCETTABILE -ESCLUSIONE",F92)))</formula>
    </cfRule>
  </conditionalFormatting>
  <conditionalFormatting sqref="G93:G170">
    <cfRule type="expression" dxfId="0" priority="2">
      <formula>"seG45=""Attenzione! Offerta non accettabile!!!"""</formula>
    </cfRule>
  </conditionalFormatting>
  <dataValidations count="1">
    <dataValidation type="decimal" showInputMessage="1" errorTitle="ERRORE" error="INSERIRE AL MASSIMO 2 DECIMALI" promptTitle="VALORI AMMESSI" prompt="numeri &gt;=0 e &lt;100_x000a_al massimo 2 decimali_x000a_" sqref="E92:E170" xr:uid="{0CD9CCEB-48DA-4CF8-B7B7-773072FC56E9}">
      <formula1>0</formula1>
      <formula2>99.99</formula2>
    </dataValidation>
  </dataValidations>
  <pageMargins left="0.25" right="0.25" top="0.75" bottom="0.75" header="0.3" footer="0.3"/>
  <pageSetup paperSize="9" scale="66" fitToHeight="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SOGGETTI SINGOLI</vt:lpstr>
      <vt:lpstr>SOGGETTI ASSOCIATI</vt:lpstr>
      <vt:lpstr>'SOGGETTI ASSOCIATI'!Area_stampa</vt:lpstr>
      <vt:lpstr>'SOGGETTI SINGOLI'!Area_stampa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MongeGare Depuratore</cp:lastModifiedBy>
  <cp:lastPrinted>2024-05-22T06:32:23Z</cp:lastPrinted>
  <dcterms:created xsi:type="dcterms:W3CDTF">2024-05-09T12:57:56Z</dcterms:created>
  <dcterms:modified xsi:type="dcterms:W3CDTF">2026-01-14T12:26:29Z</dcterms:modified>
</cp:coreProperties>
</file>